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5" windowHeight="9405" activeTab="4"/>
  </bookViews>
  <sheets>
    <sheet name="Maradványelsz" sheetId="1" r:id="rId1"/>
    <sheet name="Követelésállomány" sheetId="2" r:id="rId2"/>
    <sheet name="Részesedések" sheetId="3" r:id="rId3"/>
    <sheet name="Összevont_ktgv_jelentés" sheetId="4" r:id="rId4"/>
    <sheet name="Egyszerűsített maradvány" sheetId="5" r:id="rId5"/>
    <sheet name="EK_váll_tev" sheetId="6" r:id="rId6"/>
    <sheet name="EK_alaptev" sheetId="7" r:id="rId7"/>
    <sheet name="Egyszerűsített_mérleg" sheetId="8" r:id="rId8"/>
    <sheet name="Összevont_vagyon" sheetId="9" r:id="rId9"/>
  </sheets>
  <definedNames>
    <definedName name="_Hlk195339658" localSheetId="7">'Egyszerűsített_mérleg'!$A$7</definedName>
    <definedName name="_Hlk195339658" localSheetId="8">'Összevont_vagyon'!$A$8</definedName>
    <definedName name="_xlnm.Print_Area" localSheetId="7">'Egyszerűsített_mérleg'!$A$1:$F$47</definedName>
    <definedName name="_xlnm.Print_Area" localSheetId="6">'EK_alaptev'!$A$1:$E$50</definedName>
    <definedName name="_xlnm.Print_Area" localSheetId="1">'Követelésállomány'!$A$1:$F$41</definedName>
    <definedName name="_xlnm.Print_Area" localSheetId="3">'Összevont_ktgv_jelentés'!$A$1:$E$67</definedName>
    <definedName name="_xlnm.Print_Area" localSheetId="8">'Összevont_vagyon'!$A$1:$G$33</definedName>
    <definedName name="_xlnm.Print_Area" localSheetId="2">'Részesedések'!$A$1:$F$12</definedName>
  </definedNames>
  <calcPr fullCalcOnLoad="1"/>
</workbook>
</file>

<file path=xl/sharedStrings.xml><?xml version="1.0" encoding="utf-8"?>
<sst xmlns="http://schemas.openxmlformats.org/spreadsheetml/2006/main" count="522" uniqueCount="385">
  <si>
    <t>23. sz. melléklet</t>
  </si>
  <si>
    <t>Ft-ban</t>
  </si>
  <si>
    <t>E Ft-ban</t>
  </si>
  <si>
    <t>Városi Önkormányzat alaptevékenységének költségvetési egyenlege:</t>
  </si>
  <si>
    <t>Intézmények alaptevékenységének költségvetési egyenlege:</t>
  </si>
  <si>
    <t>Alaptevékenység költségvetési egyenlege összesen:</t>
  </si>
  <si>
    <t>Városi Önkormányzat finanszírozási egyenlege:</t>
  </si>
  <si>
    <t>Intézmények finanszírozási egyenlege:</t>
  </si>
  <si>
    <t>Finanszírozási egyenleg összesen:</t>
  </si>
  <si>
    <t>Összes maradvány (forintban összesített):</t>
  </si>
  <si>
    <t>Városi Közszolgáltató Intézmény</t>
  </si>
  <si>
    <t>Mezőberény Város Óvodai Intézménye</t>
  </si>
  <si>
    <t xml:space="preserve"> Mezőberény Város Önkormányzata részére jóváhagyott pénzmaradvány:</t>
  </si>
  <si>
    <t>Részleteiben:</t>
  </si>
  <si>
    <t xml:space="preserve">    </t>
  </si>
  <si>
    <t>23.sz. melléklet 2/1.oldal</t>
  </si>
  <si>
    <t>545 000</t>
  </si>
  <si>
    <t>25. sz. melléklet</t>
  </si>
  <si>
    <t>Mezőberény Város Önkormányzata</t>
  </si>
  <si>
    <t>forintban</t>
  </si>
  <si>
    <t>Ért.vesztés</t>
  </si>
  <si>
    <t>záró állomány</t>
  </si>
  <si>
    <t>állomány növekedés</t>
  </si>
  <si>
    <t>törlesztés</t>
  </si>
  <si>
    <t>Működési célú támogatások államháztartáson belülről (B1)</t>
  </si>
  <si>
    <t>Működési célú támogatások államháztartáson belülről összesen:</t>
  </si>
  <si>
    <t>Felhalmozási célú támogatások államháztartáson belülről (B2)</t>
  </si>
  <si>
    <t>Felhalmozási célú támogatások államháztartáson belülről összesen:</t>
  </si>
  <si>
    <t>Közhatalmi bevételek (B3)</t>
  </si>
  <si>
    <t>Közhatalmi bevétel összesen:</t>
  </si>
  <si>
    <t>Működési bevételek (B4)</t>
  </si>
  <si>
    <t>„Élő” szociális kölcsön állomány</t>
  </si>
  <si>
    <t>Vevő állomány</t>
  </si>
  <si>
    <t>Általános forgalmi adó visszatérítés</t>
  </si>
  <si>
    <t>Működési bevételek összesen:</t>
  </si>
  <si>
    <t>Felhalmozási bevételek (B5)</t>
  </si>
  <si>
    <t>Egyéb felhalmozási bevétel</t>
  </si>
  <si>
    <t>Felhalmozási bevételek összesen:</t>
  </si>
  <si>
    <t>Működési célú átvett pénzeszközök (B6)</t>
  </si>
  <si>
    <t>Egyéb követelés</t>
  </si>
  <si>
    <t>Működési célú átvett pénzeszközök összesen:</t>
  </si>
  <si>
    <t>Felhalmozási célú átvett pénzeszközök (B7)</t>
  </si>
  <si>
    <t>Felhalmozási célú átvett pénzeszközök összesen:</t>
  </si>
  <si>
    <t>Összes követelés:</t>
  </si>
  <si>
    <t>Tájékoztató</t>
  </si>
  <si>
    <t xml:space="preserve"> Mezőberény Város Önkormányzat</t>
  </si>
  <si>
    <t>részesedéseinek állományáról</t>
  </si>
  <si>
    <t>Cég/Társaság neve, melyben az Önkormányzat tulajdoni részesedéssel bír</t>
  </si>
  <si>
    <t>Tulajdoni részesedés értéke</t>
  </si>
  <si>
    <t>Egységnyi részvény/üzletrész névértéke (Ft/db)</t>
  </si>
  <si>
    <t>Üzletrész/ részvény darabszáma</t>
  </si>
  <si>
    <t>Alföldvíz Zrt.</t>
  </si>
  <si>
    <t>Békés Manifest Kft.</t>
  </si>
  <si>
    <t>Összevont költségvetési jelentés</t>
  </si>
  <si>
    <t>7.a sz. mell Ö_J</t>
  </si>
  <si>
    <t>Megnevezés</t>
  </si>
  <si>
    <t>Eredeti előirányzat</t>
  </si>
  <si>
    <t>Teljesítés</t>
  </si>
  <si>
    <t>Személyi juttatások összesen        (K1)</t>
  </si>
  <si>
    <t>Munkaadókat terhelő járulékok és szociális hozzájárulási adó         (K2)</t>
  </si>
  <si>
    <t>Dologi kiadások        (K3)</t>
  </si>
  <si>
    <t>Ellátottak pénzbeli juttatásai       (K4)</t>
  </si>
  <si>
    <t>Nemzetközi kötelezettségek        (K501)</t>
  </si>
  <si>
    <t>Elvonások és befizetések        (K502)</t>
  </si>
  <si>
    <t>Működési célú garancia- és kezességvállalásból származó kifizetés államháztartáson belülre        (K503)</t>
  </si>
  <si>
    <t>Működési célú visszatérítendő támogatások, kölcsönök nyújtása államháztartáson belülre        (K504)</t>
  </si>
  <si>
    <t>Működési célú visszatérítendő támogatások, kölcsönök törlesztése államháztartáson belülre        (K505)</t>
  </si>
  <si>
    <t>Egyéb működési célú támogatások államháztartáson belülre        (K506)</t>
  </si>
  <si>
    <t>Működési célú garancia- és kezességvállalásból származó kifizetés államháztartáson kívülre      (K507)</t>
  </si>
  <si>
    <t>Működési célú visszatérítendő támogatások, kölcsönök nyújtása államháztartáson kívülre        (K508)</t>
  </si>
  <si>
    <t>Árkiegészítések, ártámogatások        (K509)</t>
  </si>
  <si>
    <t>Kamattámogatások        (K510)</t>
  </si>
  <si>
    <t>Működési célú támogatások az Európai Uniónak          (K511)</t>
  </si>
  <si>
    <t>Egyéb működési célú támogatások államháztartáson kívülre        (K512)</t>
  </si>
  <si>
    <t>Tartalékok        (K513)</t>
  </si>
  <si>
    <t>Beruházások        (K6)</t>
  </si>
  <si>
    <t>Felújítások        (K7)</t>
  </si>
  <si>
    <t>Egyéb felhalmozási célú kiadások        (K8)</t>
  </si>
  <si>
    <t>Költségvetési kiadások  (1+...+4+18+...+21)      (K1-K8)</t>
  </si>
  <si>
    <t>Hitel-, kölcsöntörlesztés államháztartáson kívülre       (K911)</t>
  </si>
  <si>
    <t>Belföldi értékpapírok kiadásai        (K912)</t>
  </si>
  <si>
    <t>Államháztartáson belüli megelőlegezések visszafizetése (K914)</t>
  </si>
  <si>
    <t>Egyszerűsített maradvány - Kimutatás</t>
  </si>
  <si>
    <t>7.b.sz. mell. EM.</t>
  </si>
  <si>
    <t>#</t>
  </si>
  <si>
    <t>Összeg</t>
  </si>
  <si>
    <t>01</t>
  </si>
  <si>
    <t>01        Alaptevékenység költségvetési bevételei</t>
  </si>
  <si>
    <t>02</t>
  </si>
  <si>
    <t>02        Alaptevékenység költségvetési kiadásai</t>
  </si>
  <si>
    <t>03</t>
  </si>
  <si>
    <t>I          Alaptevékenység költségvetési egyenlege (=01-02)</t>
  </si>
  <si>
    <t>04</t>
  </si>
  <si>
    <t>03        Alaptevékenység finanszírozási bevételei</t>
  </si>
  <si>
    <t>05</t>
  </si>
  <si>
    <t>04        Alaptevékenység finanszírozási kiadásai</t>
  </si>
  <si>
    <t>06</t>
  </si>
  <si>
    <t>II         Alaptevékenység finanszírozási egyenlege (=03-04)</t>
  </si>
  <si>
    <t>07</t>
  </si>
  <si>
    <t>A)        Alaptevékenység maradványa (=±I±II)</t>
  </si>
  <si>
    <t>08</t>
  </si>
  <si>
    <t>05        Vállalkozási tevékenység költségvetési bevételei</t>
  </si>
  <si>
    <t>09</t>
  </si>
  <si>
    <t>06        Vállalkozási tevékenység költségvetési kiadásai</t>
  </si>
  <si>
    <t>10</t>
  </si>
  <si>
    <t>III        Vállalkozási tevékenység költségvetési egyenlege (=05-06)</t>
  </si>
  <si>
    <t>11</t>
  </si>
  <si>
    <t>07        Vállalkozási tevékenység finanszírozási bevételei</t>
  </si>
  <si>
    <t>12</t>
  </si>
  <si>
    <t>08        Vállalkozási tevékenység finanszírozási kiadásai</t>
  </si>
  <si>
    <t>13</t>
  </si>
  <si>
    <t>IV        Vállalkozási tevékenység finanszírozási egyenlege (=07-08)</t>
  </si>
  <si>
    <t>14</t>
  </si>
  <si>
    <t>B)        Vállalkozási tevékenység maradványa (=±III±IV)</t>
  </si>
  <si>
    <t>15</t>
  </si>
  <si>
    <t>C)        Összes maradvány (=A+B)</t>
  </si>
  <si>
    <t>16</t>
  </si>
  <si>
    <t>D)        Alaptevékenység kötelezettségvállalással terhelt maradványa</t>
  </si>
  <si>
    <t>17</t>
  </si>
  <si>
    <t>E)        Alaptevékenység szabad maradványa (=A-D)</t>
  </si>
  <si>
    <t>18</t>
  </si>
  <si>
    <t>19</t>
  </si>
  <si>
    <t>G)        Vállalkozási tevékenység felhasználható maradványa (=B-F)</t>
  </si>
  <si>
    <t>Eredmény-kimutatás Vállalkozási tevékenység</t>
  </si>
  <si>
    <t>7.c. sz. mell váll. m.</t>
  </si>
  <si>
    <t>Előző időszak</t>
  </si>
  <si>
    <t>Módosítások</t>
  </si>
  <si>
    <t>Tárgyi időszak</t>
  </si>
  <si>
    <t>01        Közhatalmi eredményszemléletű bevételek</t>
  </si>
  <si>
    <t>02        Eszközök és szolgáltatások értékesítése nettó eredményszemléletű bevételei</t>
  </si>
  <si>
    <t>03        Tevékenység egyéb nettó eredményszemléletű bevételei</t>
  </si>
  <si>
    <t>I        Tevékenység nettó eredményszemléletű bevétele (=01+02+03) (04=01+02+03)</t>
  </si>
  <si>
    <t>04        Saját termelésű készletek állományváltozása</t>
  </si>
  <si>
    <t>05        Saját előállítású eszközök aktivált értéke</t>
  </si>
  <si>
    <t>II        Aktivált saját teljesítmények értéke (=±04+05) (07=±05+06)</t>
  </si>
  <si>
    <t>06        Központi működési célú támogatások eredményszemléletű bevételei</t>
  </si>
  <si>
    <t>07        Egyéb működési célú támogatások eredményszemléletű bevételei</t>
  </si>
  <si>
    <t>08        Különféle egyéb eredményszemléletű bevételek</t>
  </si>
  <si>
    <t>III        Egyéb eredményszemléletű bevételek (=06+07+08) (11=08+09+10)</t>
  </si>
  <si>
    <t>09        Anyagköltség</t>
  </si>
  <si>
    <t>10        Igénybe vett szolgáltatások értéke</t>
  </si>
  <si>
    <t>11        Eladott áruk beszerzési értéke</t>
  </si>
  <si>
    <t>12        Eladott (közvetített) szolgáltatások értéke</t>
  </si>
  <si>
    <t>IV        Anyagjellegű ráfordítások (=09+10+11+12) (16=12+...+15)</t>
  </si>
  <si>
    <t>13        Bérköltség</t>
  </si>
  <si>
    <t>14        Személyi jellegű egyéb kifizetések</t>
  </si>
  <si>
    <t>15        Bérjárulékok</t>
  </si>
  <si>
    <t>20</t>
  </si>
  <si>
    <t>V        Személyi jellegű ráfordítások (=13+14+15) (20=17+...+19)</t>
  </si>
  <si>
    <t>21</t>
  </si>
  <si>
    <t>VI        Értékcsökkenési leírás</t>
  </si>
  <si>
    <t>22</t>
  </si>
  <si>
    <t>VII        Egyéb ráfordítások</t>
  </si>
  <si>
    <t>23</t>
  </si>
  <si>
    <t>A) TEVÉKENYSÉGEK EREDMÉNYE (=I±II+III-IV-V-VI-VII) (23=04±07+11-(16+20+21+22))</t>
  </si>
  <si>
    <t>24</t>
  </si>
  <si>
    <t>16        Kapott (járó) osztalék és részesedés</t>
  </si>
  <si>
    <t>25</t>
  </si>
  <si>
    <t>17        Kapott (járó) kamatok és kamatjellegű eredményszemléletű bevételek</t>
  </si>
  <si>
    <t>26</t>
  </si>
  <si>
    <t>18        Pénzügyi műveletek egyéb eredményszemléletű bevételei (&gt;=18a) (26&gt;=27)</t>
  </si>
  <si>
    <t>27</t>
  </si>
  <si>
    <t>18a        - ebből: árfolyamnyereség</t>
  </si>
  <si>
    <t>28</t>
  </si>
  <si>
    <t>VIII        Pénzügyi műveletek eredményszemléletű bevételei (=16+17+18) (28=24+...+26)</t>
  </si>
  <si>
    <t>29</t>
  </si>
  <si>
    <t>19        Fizetendő kamatok és kamatjellegű ráfordítások</t>
  </si>
  <si>
    <t>30</t>
  </si>
  <si>
    <t>20        Részesedések, értékpapírok, pénzeszközök értékvesztése</t>
  </si>
  <si>
    <t>31</t>
  </si>
  <si>
    <t>21        Pénzügyi műveletek egyéb ráfordításai (&gt;=21a) (31&gt;=32)</t>
  </si>
  <si>
    <t>32</t>
  </si>
  <si>
    <t>21a        - ebből: árfolyamveszteség</t>
  </si>
  <si>
    <t>33</t>
  </si>
  <si>
    <t>IX        Pénzügyi műveletek ráfordításai (=19+20+21) (33=29+...+31)</t>
  </si>
  <si>
    <t>34</t>
  </si>
  <si>
    <t>B)        PÉNZÜGYI MŰVELETEK EREDMÉNYE (=VIII-IX) (34=28-33)</t>
  </si>
  <si>
    <t>35</t>
  </si>
  <si>
    <t>C)        SZOKÁSOS EREDMÉNY (=±A±B) (35=±23±34)</t>
  </si>
  <si>
    <t>36</t>
  </si>
  <si>
    <t>22        Felhalmozási célú támogatások eredményszemléletű bevételei</t>
  </si>
  <si>
    <t>37</t>
  </si>
  <si>
    <t>23        Különféle rendkívüli eredményszemléletű bevételek</t>
  </si>
  <si>
    <t>38</t>
  </si>
  <si>
    <t>X        Rendkívüli eredményszemléletű bevételek (=22+23) (=36+37)</t>
  </si>
  <si>
    <t>39</t>
  </si>
  <si>
    <t>XI        Rendkívüli ráfordítások</t>
  </si>
  <si>
    <t>40</t>
  </si>
  <si>
    <t>D)        RENDKÍVÜLI EREDMÉNY(=X-XI) (40=38-39)</t>
  </si>
  <si>
    <t>41</t>
  </si>
  <si>
    <t>E)        MÉRLEG SZERINTI EREDMÉNY (=±C±D) (41=±35±40)</t>
  </si>
  <si>
    <t>Eredmény-kimutatás Alaptevékenység</t>
  </si>
  <si>
    <t>7.d. sz. mell alap. m.</t>
  </si>
  <si>
    <t>Mezőberény Város Önkormányzatának Egyszerűsített mérlege</t>
  </si>
  <si>
    <t>7.e.sz mell mérleg</t>
  </si>
  <si>
    <t>Előző év ktgvetési beszámoló záró adatai</t>
  </si>
  <si>
    <t>Tárgyévi ktgvetési beszámoló záró adatai</t>
  </si>
  <si>
    <t>A.</t>
  </si>
  <si>
    <t>Nemzeti vagyonba tartozó befektetett eszközök</t>
  </si>
  <si>
    <t>I.</t>
  </si>
  <si>
    <t>Immateriális javak</t>
  </si>
  <si>
    <t>II.</t>
  </si>
  <si>
    <t>Tárgyi eszközök</t>
  </si>
  <si>
    <t>III.</t>
  </si>
  <si>
    <t>Befektetett pénzügyi eszközök</t>
  </si>
  <si>
    <t>IV.</t>
  </si>
  <si>
    <t>Koncesszióba, vagyonkezelésbe adott eszközök</t>
  </si>
  <si>
    <t>B.</t>
  </si>
  <si>
    <t>Nemzeti vagyonba tartozó forgóeszközök</t>
  </si>
  <si>
    <t>Készletek</t>
  </si>
  <si>
    <t>Értékpapírok</t>
  </si>
  <si>
    <t xml:space="preserve">C. </t>
  </si>
  <si>
    <t>Pénzeszközök</t>
  </si>
  <si>
    <t>Lekötött bankbetétek</t>
  </si>
  <si>
    <t>Pénztárak, csekkek, betétkönyvek</t>
  </si>
  <si>
    <t>Forintszámlák</t>
  </si>
  <si>
    <t>Devizaszámlák</t>
  </si>
  <si>
    <t>D.</t>
  </si>
  <si>
    <t>Követelések</t>
  </si>
  <si>
    <t>Költségvetési évben esedékes követelések</t>
  </si>
  <si>
    <t>Költségvetési évet követően esedékes követelések</t>
  </si>
  <si>
    <t>Követelés jellegű sajátos elszámolások</t>
  </si>
  <si>
    <t>E.</t>
  </si>
  <si>
    <t>Egyéb sajátos eszközoldali elszámolások</t>
  </si>
  <si>
    <t>F.</t>
  </si>
  <si>
    <t>Aktív időbeli elhatárolások</t>
  </si>
  <si>
    <t>E s z k ö z ö k   ö s s z e s e n:</t>
  </si>
  <si>
    <t>G.</t>
  </si>
  <si>
    <t>Saját tőke összesen</t>
  </si>
  <si>
    <t>Nemzeti vagyon induláskori értéke</t>
  </si>
  <si>
    <t>Nemzeti vagyon változásai</t>
  </si>
  <si>
    <t>Egyéb eszközök induláskori értéke és változásai</t>
  </si>
  <si>
    <t>Felhalmozott eredmény</t>
  </si>
  <si>
    <t>V.</t>
  </si>
  <si>
    <t>Eszközök értékhelyesbítésének forrása</t>
  </si>
  <si>
    <t>VI.</t>
  </si>
  <si>
    <t>Mérleg szerinti eredmény</t>
  </si>
  <si>
    <t>H.</t>
  </si>
  <si>
    <t>Kötelezettségek</t>
  </si>
  <si>
    <t>Költségvetési évben esedékes</t>
  </si>
  <si>
    <t>Költségvetési évet követően esedékes</t>
  </si>
  <si>
    <t>Kötelezettség jellegű sajátos elszámolások</t>
  </si>
  <si>
    <t>Kincstári számlavezetéssel kapcsolatos elszámolások</t>
  </si>
  <si>
    <t>Rövid lejáratú kötelezettségek</t>
  </si>
  <si>
    <t>J.</t>
  </si>
  <si>
    <t>Passzív időbeli elhatárolások</t>
  </si>
  <si>
    <t>Mezőberény Város Önkormányzatának Összevont Vagyonkimutatása</t>
  </si>
  <si>
    <t>7.f.sz.mell. Mérleg_bontva</t>
  </si>
  <si>
    <t>Korlátozottan forgalomképes</t>
  </si>
  <si>
    <t>Forgalomképes</t>
  </si>
  <si>
    <t>Tárgyév auditált egyszerűsített beszámoló záró adatai</t>
  </si>
  <si>
    <t>polgármester</t>
  </si>
  <si>
    <t>jegyző</t>
  </si>
  <si>
    <t>Körösök Völgye Vidékfejlesztési Közhasznú Egyesület</t>
  </si>
  <si>
    <t>F o r r á s o k  ö s s z e s e n:</t>
  </si>
  <si>
    <t>Mezőberény Város Önkormányzatának felhasználható maradványa</t>
  </si>
  <si>
    <t>Maradvány elszámolás</t>
  </si>
  <si>
    <t>Mezőberény Város Önkormányzatának felhasználható maradványa:</t>
  </si>
  <si>
    <t>Mezőberény Polgármesteri Hivatala</t>
  </si>
  <si>
    <t>Orlai Petrics Soma Könyvtár, Muzeális gyűjtemény és Művelődési Központ</t>
  </si>
  <si>
    <t>Városi Humánsegítő és Szociális Szolgálat</t>
  </si>
  <si>
    <t>Jóváhagyott maradvány</t>
  </si>
  <si>
    <t>Mezőberény '17 Városüzemeltetési Kft</t>
  </si>
  <si>
    <t>Ft</t>
  </si>
  <si>
    <t>III.-IV.</t>
  </si>
  <si>
    <t>Forintszámlák és Devizaszámlák</t>
  </si>
  <si>
    <t>01 Közhatalmi eredményszemléletű bevételek</t>
  </si>
  <si>
    <t>02 Eszközök és szolgáltatások értékesítése nettó eredményszemléletű bevételei</t>
  </si>
  <si>
    <t>03 Tevékenység egyéb nettó eredményszemléletű bevételei</t>
  </si>
  <si>
    <t>I Tevékenység nettó eredményszemléletű bevétele (=01+02+03)</t>
  </si>
  <si>
    <t>04 Saját termelésű készletek állományváltozása</t>
  </si>
  <si>
    <t>05 Saját előállítású eszközök aktivált értéke</t>
  </si>
  <si>
    <t>II Aktivált saját teljesítmények értéke (=±04+05)</t>
  </si>
  <si>
    <t>06 Központi működési célú támogatások eredményszemléletű bevételei</t>
  </si>
  <si>
    <t>07 Egyéb működési célú támogatások eredményszemléletű bevételei</t>
  </si>
  <si>
    <t>08 Felhalmozási célú támogatások eredményszemléletű bevételei</t>
  </si>
  <si>
    <t>09 Különféle egyéb eredményszemléletű bevételek</t>
  </si>
  <si>
    <t>III Egyéb eredményszemléletű bevételek (=06+07+08+09)</t>
  </si>
  <si>
    <t>10 Anyagköltség</t>
  </si>
  <si>
    <t>11 Igénybe vett szolgáltatások értéke</t>
  </si>
  <si>
    <t>12 Eladott áruk beszerzési értéke</t>
  </si>
  <si>
    <t>13 Eladott (közvetített) szolgáltatások értéke</t>
  </si>
  <si>
    <t>IV Anyagjellegű ráfordítások (=10+11+12+13)</t>
  </si>
  <si>
    <t>14 Bérköltség</t>
  </si>
  <si>
    <t>15 Személyi jellegű egyéb kifizetések</t>
  </si>
  <si>
    <t>16 Bérjárulékok</t>
  </si>
  <si>
    <t>V Személyi jellegű ráfordítások (=14+15+16)</t>
  </si>
  <si>
    <t>VI Értékcsökkenési leírás</t>
  </si>
  <si>
    <t>VII Egyéb ráfordítások</t>
  </si>
  <si>
    <t>A)  TEVÉKENYSÉGEK EREDMÉNYE (=I±II+III-IV-V-VI-VII)</t>
  </si>
  <si>
    <t>17 Kapott (járó) osztalék és részesedés</t>
  </si>
  <si>
    <t>18 Részesedésekből származó eredményszemléletű bevételek, árfolyamnyereségek</t>
  </si>
  <si>
    <t>19 Befektetett pénzügyi eszközökből származó eredményszemléletű bevételek, árfolyamnyereségek</t>
  </si>
  <si>
    <t>20 Egyéb kapott (járó) kamatok és kamatjellegű eredményszemléletű bevételek</t>
  </si>
  <si>
    <t>21 Pénzügyi műveletek egyéb eredményszemléletű bevételei (&gt;=21a+21b)</t>
  </si>
  <si>
    <t>21a - ebből: lekötött bankbetétek mérlegfordulónapi értékelése során megállapított (nem realizált) árfolyamnyeresége</t>
  </si>
  <si>
    <t>21b - ebből: egyéb pénzeszközök és sajátos elszámolások mérlegfordulónapi értékelése során megállapított (nem realizált) árfolyamnyeresége</t>
  </si>
  <si>
    <t>VIII Pénzügyi műveletek eredményszemléletű bevételei (=17+18+19+20+21)</t>
  </si>
  <si>
    <t>22 Részesedésekből származó ráfordítások, árfolyamveszteségek</t>
  </si>
  <si>
    <t>23 Befektetett pénzügyi eszközökből (értékpapírokból, kölcsönökből) származó ráfordítások, árfolyamveszteségek</t>
  </si>
  <si>
    <t>24 Fizetendő kamatok és kamatjellegű ráfordítások</t>
  </si>
  <si>
    <t>25 Részesedések, értékpapírok, pénzeszközök értékvesztése (&gt;=25a+25b)</t>
  </si>
  <si>
    <t>25a - ebből: lekötött bankbetétek értékvesztése</t>
  </si>
  <si>
    <t>25b - ebből: Kincstáron kívüli forint- és devizaszámlák értékvesztése</t>
  </si>
  <si>
    <t>26 Pénzügyi műveletek egyéb ráfordításai (&gt;=26a+26b)</t>
  </si>
  <si>
    <t>26a - ebből: lekötött bankbetétek mérlegfordulónapi értékelése során megállapított (nem realizált) árfolyamvesztesége</t>
  </si>
  <si>
    <t>42</t>
  </si>
  <si>
    <t>IX Pénzügyi műveletek ráfordításai (=22+23+24+25+26)</t>
  </si>
  <si>
    <t>43</t>
  </si>
  <si>
    <t>B)  PÉNZÜGYI MŰVELETEK EREDMÉNYE (=VIII-IX)</t>
  </si>
  <si>
    <t>44</t>
  </si>
  <si>
    <t>C)  MÉRLEG SZERINTI EREDMÉNY (=±A±B)</t>
  </si>
  <si>
    <t>2018. évi</t>
  </si>
  <si>
    <t>Német Nemzetiségi Önkormányzat Mezőberény</t>
  </si>
  <si>
    <t>Mezőberényi Szlovák Nemzetiségi Önkormányzat</t>
  </si>
  <si>
    <t>Egyéb felhalmozási célú támogatások</t>
  </si>
  <si>
    <t>Állami kisház</t>
  </si>
  <si>
    <t>26b - ebből: egyéb pénzeszközök és sajátos elszámolások  mérlegfordulónapi értékelése során megállapított (nem realizált) árfolyamvesztesége</t>
  </si>
  <si>
    <t>Forgalom-képtelen</t>
  </si>
  <si>
    <t>Módosított előirányzat</t>
  </si>
  <si>
    <t>Államháztartáson belüli megelőlegezések folyósítása (K913)</t>
  </si>
  <si>
    <t>Központi, irányító szervi támogatások folyósítása (K915)</t>
  </si>
  <si>
    <t>Pénzeszközök lekötött bankbetétként elhelyezése (K916)</t>
  </si>
  <si>
    <t>Pénzügyi lízing kiadásai (K917)</t>
  </si>
  <si>
    <t>Központi költségvetés sajátos finanszírozási kiadásai (K918)</t>
  </si>
  <si>
    <t>Adóssághoz nem kapcsolódó származékos ügyletek kiadásai (K93)</t>
  </si>
  <si>
    <t>Váltókiadások (K94)</t>
  </si>
  <si>
    <t>Államháztartáson belüli megelőlegezések (B814)</t>
  </si>
  <si>
    <t>Államháztartáson belüli megelőlegezések törlesztése (B815)</t>
  </si>
  <si>
    <t>Központi, irányító szervi támogatás (B816)</t>
  </si>
  <si>
    <t>Lekötött bankbetétek megszüntetése (B817)</t>
  </si>
  <si>
    <t>Központi költségvetés sajátos finanszírozási bevételei (B818)</t>
  </si>
  <si>
    <t>Adóssághoz nem kapcsolódó származékos ügyletek bevételei (B83)</t>
  </si>
  <si>
    <t>Váltóbevételek (B84)</t>
  </si>
  <si>
    <t>Tulajdonosi kölcsönök kiadásai (K919)</t>
  </si>
  <si>
    <t>Belföldi finanszírozás kiadásai (=23+…+31) (K91)</t>
  </si>
  <si>
    <t>Finanszírozási kiadások (=32+38+39+40) (K9)</t>
  </si>
  <si>
    <t xml:space="preserve"> ebből: Önkormányzatok működési támogatásai  (B11)</t>
  </si>
  <si>
    <t>Hitel-, kölcsönfelvétel pénzügyi vállalkozástól (B811)</t>
  </si>
  <si>
    <t>Belföldi értékpapírok bevételei (B812)</t>
  </si>
  <si>
    <t>Maradvány igénybevétele (B813)</t>
  </si>
  <si>
    <t>Tulajdonosi kölcsönök bevételei (B819)</t>
  </si>
  <si>
    <t>Külföldi finanszírozás bevételei (B82)</t>
  </si>
  <si>
    <t>Mezőberény Város Önkormányzatának 2019. beszámolója</t>
  </si>
  <si>
    <t>Egyéb működési célú kiadások   (5+…+17)     (K5)</t>
  </si>
  <si>
    <t>Költségvetési bevételek (=43+45+…+50) (B1-B7)</t>
  </si>
  <si>
    <t>Belföldi finanszírozás bevételei (=52+…+60) (B81)</t>
  </si>
  <si>
    <t>F)        Vállalkozási tevékenységet terhelő befizetési kötelezettség (=B*0,09)</t>
  </si>
  <si>
    <t>Külföldi finanszírozás kiadásai (K92)</t>
  </si>
  <si>
    <t>Kiadások összesen (=22+36) (K1-K9)</t>
  </si>
  <si>
    <t>Finanszírozási bevételek (=56+57+58+59) (B8)</t>
  </si>
  <si>
    <t>Bevételek összesen (=46+60) (B1-B8)</t>
  </si>
  <si>
    <t>2019. évi követelésállományról készült kimutatása</t>
  </si>
  <si>
    <t>Mezőberény Város Önkormányzat 2019. évi költségvetés teljesítése</t>
  </si>
  <si>
    <t>2019. december 31-én</t>
  </si>
  <si>
    <t>2019. évi költségvetés teljesítése</t>
  </si>
  <si>
    <t>2019. évi</t>
  </si>
  <si>
    <t>Mezőberény Város Önkormányzat 2019. évi költségvetésének teljesítése</t>
  </si>
  <si>
    <t>Intézmények részére jóváhagyott pénzmaradvány:</t>
  </si>
  <si>
    <t>Feladatellátáshoz kapcsolódó üzemeltetési, átszervezési,átalakítási Elkülönített tartalék feltöltés</t>
  </si>
  <si>
    <t>Működési célú maradvány:</t>
  </si>
  <si>
    <t>Egyéb felhalmozási célú tartalék feltöltés</t>
  </si>
  <si>
    <t>Elkülönített intézmény fejlesztési tartalék.</t>
  </si>
  <si>
    <t>Felhalmozási célú maradvány:</t>
  </si>
  <si>
    <t>2020. évi költségvetés tervezett felhasználás</t>
  </si>
  <si>
    <t>682.536.670</t>
  </si>
  <si>
    <t>305.231.035</t>
  </si>
  <si>
    <t>Működési maradvány/eredeti ei../</t>
  </si>
  <si>
    <t>Nettó finanszírozás előlege miatti kötelezettség</t>
  </si>
  <si>
    <t>Tervezett működési felhasználás</t>
  </si>
  <si>
    <t>Felhalmozási maradvány/eredeti ei../</t>
  </si>
  <si>
    <t>Felhalmozási maradvány összesen:</t>
  </si>
  <si>
    <t>Műk. maradvány összesen:</t>
  </si>
  <si>
    <t>30.519.842</t>
  </si>
  <si>
    <t>274.711.193</t>
  </si>
  <si>
    <t>50.000.000</t>
  </si>
  <si>
    <t>29.882.396</t>
  </si>
  <si>
    <t xml:space="preserve">2019.évi Állami támogatások elszámolásához kapcsolódó 
visszafizetési kötelezettségek teljesítéséhez elk. tartalék.
</t>
  </si>
  <si>
    <t>26.196.196</t>
  </si>
  <si>
    <t>3.686.200</t>
  </si>
  <si>
    <t>5.320.000</t>
  </si>
  <si>
    <t>35.099.200</t>
  </si>
  <si>
    <t>Elkülönített tartalék lakásépítési célra</t>
  </si>
  <si>
    <t>9.580.800</t>
  </si>
  <si>
    <t>5. sz. melléklet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</si>
</sst>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Ft&quot;"/>
    <numFmt numFmtId="165" formatCode="&quot;Igen&quot;;&quot;Igen&quot;;&quot;Nem&quot;"/>
    <numFmt numFmtId="166" formatCode="&quot;Igaz&quot;;&quot;Igaz&quot;;&quot;Hamis&quot;"/>
    <numFmt numFmtId="167" formatCode="&quot;Be&quot;;&quot;Be&quot;;&quot;Ki&quot;"/>
    <numFmt numFmtId="168" formatCode="[$€-2]\ #\ ##,000_);[Red]\([$€-2]\ #\ ##,000\)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i/>
      <u val="single"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10"/>
      <name val="Arial CE"/>
      <family val="0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2"/>
      <name val="Arial"/>
      <family val="2"/>
    </font>
    <font>
      <i/>
      <sz val="12"/>
      <name val="Arial CE"/>
      <family val="0"/>
    </font>
    <font>
      <b/>
      <sz val="14"/>
      <name val="Arial CE"/>
      <family val="0"/>
    </font>
    <font>
      <b/>
      <sz val="13.5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b/>
      <u val="single"/>
      <sz val="13.5"/>
      <name val="Arial"/>
      <family val="2"/>
    </font>
    <font>
      <b/>
      <sz val="11"/>
      <name val="Arial"/>
      <family val="2"/>
    </font>
    <font>
      <b/>
      <i/>
      <u val="single"/>
      <sz val="13"/>
      <name val="Arial"/>
      <family val="2"/>
    </font>
    <font>
      <b/>
      <u val="single"/>
      <sz val="13"/>
      <name val="Arial"/>
      <family val="2"/>
    </font>
    <font>
      <sz val="13"/>
      <name val="Arial CE"/>
      <family val="0"/>
    </font>
    <font>
      <b/>
      <i/>
      <sz val="11"/>
      <color indexed="8"/>
      <name val="Calibri"/>
      <family val="2"/>
    </font>
    <font>
      <u val="single"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b/>
      <sz val="13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 style="medium"/>
      <top/>
      <bottom style="medium">
        <color indexed="8"/>
      </bottom>
    </border>
    <border>
      <left style="medium"/>
      <right/>
      <top style="medium">
        <color indexed="8"/>
      </top>
      <bottom/>
    </border>
    <border>
      <left/>
      <right/>
      <top style="medium">
        <color indexed="8"/>
      </top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>
        <color indexed="8"/>
      </top>
      <bottom style="medium"/>
    </border>
    <border>
      <left/>
      <right/>
      <top style="medium">
        <color indexed="8"/>
      </top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hair">
        <color indexed="8"/>
      </top>
      <bottom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1" applyNumberFormat="0" applyAlignment="0" applyProtection="0"/>
    <xf numFmtId="0" fontId="51" fillId="0" borderId="0" applyNumberFormat="0" applyFill="0" applyBorder="0" applyAlignment="0" applyProtection="0"/>
    <xf numFmtId="0" fontId="52" fillId="0" borderId="2" applyNumberFormat="0" applyFill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4" fillId="0" borderId="0" applyNumberFormat="0" applyFill="0" applyBorder="0" applyAlignment="0" applyProtection="0"/>
    <xf numFmtId="0" fontId="55" fillId="21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1" fillId="22" borderId="7" applyNumberFormat="0" applyFont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58" fillId="29" borderId="0" applyNumberFormat="0" applyBorder="0" applyAlignment="0" applyProtection="0"/>
    <xf numFmtId="0" fontId="59" fillId="30" borderId="8" applyNumberFormat="0" applyAlignment="0" applyProtection="0"/>
    <xf numFmtId="0" fontId="60" fillId="0" borderId="0" applyNumberFormat="0" applyFill="0" applyBorder="0" applyAlignment="0" applyProtection="0"/>
    <xf numFmtId="0" fontId="8" fillId="0" borderId="0">
      <alignment/>
      <protection/>
    </xf>
    <xf numFmtId="0" fontId="11" fillId="0" borderId="0">
      <alignment/>
      <protection/>
    </xf>
    <xf numFmtId="0" fontId="61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2" fillId="31" borderId="0" applyNumberFormat="0" applyBorder="0" applyAlignment="0" applyProtection="0"/>
    <xf numFmtId="0" fontId="63" fillId="32" borderId="0" applyNumberFormat="0" applyBorder="0" applyAlignment="0" applyProtection="0"/>
    <xf numFmtId="0" fontId="64" fillId="30" borderId="1" applyNumberFormat="0" applyAlignment="0" applyProtection="0"/>
    <xf numFmtId="9" fontId="1" fillId="0" borderId="0" applyFont="0" applyFill="0" applyBorder="0" applyAlignment="0" applyProtection="0"/>
  </cellStyleXfs>
  <cellXfs count="236">
    <xf numFmtId="0" fontId="0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 horizontal="justify" vertical="top" wrapText="1"/>
    </xf>
    <xf numFmtId="0" fontId="6" fillId="0" borderId="0" xfId="0" applyFont="1" applyAlignment="1">
      <alignment horizontal="right" vertical="top" wrapText="1"/>
    </xf>
    <xf numFmtId="0" fontId="2" fillId="0" borderId="10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3" fontId="2" fillId="0" borderId="11" xfId="0" applyNumberFormat="1" applyFont="1" applyBorder="1" applyAlignment="1">
      <alignment horizontal="right" wrapText="1"/>
    </xf>
    <xf numFmtId="3" fontId="2" fillId="0" borderId="12" xfId="0" applyNumberFormat="1" applyFont="1" applyBorder="1" applyAlignment="1">
      <alignment horizontal="right" wrapText="1"/>
    </xf>
    <xf numFmtId="0" fontId="2" fillId="0" borderId="13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3" fontId="2" fillId="0" borderId="14" xfId="0" applyNumberFormat="1" applyFont="1" applyBorder="1" applyAlignment="1">
      <alignment horizontal="right" wrapText="1"/>
    </xf>
    <xf numFmtId="3" fontId="2" fillId="0" borderId="15" xfId="0" applyNumberFormat="1" applyFont="1" applyBorder="1" applyAlignment="1">
      <alignment horizontal="right" wrapText="1"/>
    </xf>
    <xf numFmtId="0" fontId="6" fillId="0" borderId="16" xfId="0" applyFont="1" applyBorder="1" applyAlignment="1">
      <alignment vertical="top" wrapText="1"/>
    </xf>
    <xf numFmtId="0" fontId="6" fillId="0" borderId="17" xfId="0" applyFont="1" applyBorder="1" applyAlignment="1">
      <alignment vertical="top" wrapText="1"/>
    </xf>
    <xf numFmtId="3" fontId="6" fillId="0" borderId="17" xfId="0" applyNumberFormat="1" applyFont="1" applyBorder="1" applyAlignment="1">
      <alignment horizontal="right" wrapText="1"/>
    </xf>
    <xf numFmtId="0" fontId="2" fillId="0" borderId="18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right" wrapText="1"/>
    </xf>
    <xf numFmtId="0" fontId="2" fillId="0" borderId="19" xfId="0" applyFont="1" applyBorder="1" applyAlignment="1">
      <alignment horizontal="right" wrapText="1"/>
    </xf>
    <xf numFmtId="3" fontId="2" fillId="0" borderId="0" xfId="0" applyNumberFormat="1" applyFont="1" applyBorder="1" applyAlignment="1">
      <alignment horizontal="right" wrapText="1"/>
    </xf>
    <xf numFmtId="3" fontId="2" fillId="0" borderId="19" xfId="0" applyNumberFormat="1" applyFont="1" applyBorder="1" applyAlignment="1">
      <alignment horizontal="right" wrapText="1"/>
    </xf>
    <xf numFmtId="0" fontId="6" fillId="0" borderId="20" xfId="0" applyFont="1" applyBorder="1" applyAlignment="1">
      <alignment wrapText="1"/>
    </xf>
    <xf numFmtId="0" fontId="6" fillId="0" borderId="21" xfId="0" applyFont="1" applyBorder="1" applyAlignment="1">
      <alignment vertical="top" wrapText="1"/>
    </xf>
    <xf numFmtId="3" fontId="6" fillId="0" borderId="21" xfId="0" applyNumberFormat="1" applyFont="1" applyBorder="1" applyAlignment="1">
      <alignment horizontal="right" wrapText="1"/>
    </xf>
    <xf numFmtId="0" fontId="6" fillId="0" borderId="0" xfId="0" applyFont="1" applyAlignment="1">
      <alignment vertical="top" wrapText="1"/>
    </xf>
    <xf numFmtId="0" fontId="2" fillId="0" borderId="0" xfId="0" applyFont="1" applyAlignment="1">
      <alignment horizontal="right" wrapText="1"/>
    </xf>
    <xf numFmtId="0" fontId="25" fillId="0" borderId="22" xfId="0" applyFont="1" applyBorder="1" applyAlignment="1">
      <alignment wrapText="1"/>
    </xf>
    <xf numFmtId="0" fontId="25" fillId="0" borderId="23" xfId="0" applyFont="1" applyBorder="1" applyAlignment="1">
      <alignment wrapText="1"/>
    </xf>
    <xf numFmtId="3" fontId="25" fillId="0" borderId="24" xfId="0" applyNumberFormat="1" applyFont="1" applyBorder="1" applyAlignment="1">
      <alignment horizontal="right" wrapText="1"/>
    </xf>
    <xf numFmtId="3" fontId="25" fillId="0" borderId="23" xfId="0" applyNumberFormat="1" applyFont="1" applyBorder="1" applyAlignment="1">
      <alignment horizontal="right" wrapText="1"/>
    </xf>
    <xf numFmtId="3" fontId="0" fillId="0" borderId="0" xfId="0" applyNumberFormat="1" applyAlignment="1">
      <alignment/>
    </xf>
    <xf numFmtId="0" fontId="26" fillId="0" borderId="25" xfId="0" applyFont="1" applyBorder="1" applyAlignment="1">
      <alignment horizontal="justify" wrapText="1"/>
    </xf>
    <xf numFmtId="0" fontId="26" fillId="0" borderId="26" xfId="0" applyFont="1" applyBorder="1" applyAlignment="1">
      <alignment horizontal="justify" wrapText="1"/>
    </xf>
    <xf numFmtId="0" fontId="27" fillId="0" borderId="19" xfId="0" applyFont="1" applyBorder="1" applyAlignment="1">
      <alignment horizontal="right" wrapText="1"/>
    </xf>
    <xf numFmtId="0" fontId="2" fillId="0" borderId="18" xfId="0" applyFont="1" applyBorder="1" applyAlignment="1">
      <alignment horizontal="justify" vertical="top" wrapText="1"/>
    </xf>
    <xf numFmtId="0" fontId="2" fillId="0" borderId="0" xfId="0" applyFont="1" applyBorder="1" applyAlignment="1">
      <alignment horizontal="justify" vertical="top" wrapText="1"/>
    </xf>
    <xf numFmtId="0" fontId="26" fillId="0" borderId="18" xfId="0" applyFont="1" applyBorder="1" applyAlignment="1">
      <alignment horizontal="justify" wrapText="1"/>
    </xf>
    <xf numFmtId="0" fontId="26" fillId="0" borderId="0" xfId="0" applyFont="1" applyBorder="1" applyAlignment="1">
      <alignment horizontal="justify" wrapText="1"/>
    </xf>
    <xf numFmtId="0" fontId="6" fillId="0" borderId="19" xfId="0" applyFont="1" applyBorder="1" applyAlignment="1">
      <alignment horizontal="right" wrapText="1"/>
    </xf>
    <xf numFmtId="0" fontId="0" fillId="0" borderId="19" xfId="0" applyBorder="1" applyAlignment="1">
      <alignment horizontal="right" wrapText="1"/>
    </xf>
    <xf numFmtId="0" fontId="2" fillId="0" borderId="27" xfId="0" applyFont="1" applyBorder="1" applyAlignment="1">
      <alignment horizontal="justify" vertical="top" wrapText="1"/>
    </xf>
    <xf numFmtId="0" fontId="2" fillId="0" borderId="28" xfId="0" applyFont="1" applyBorder="1" applyAlignment="1">
      <alignment horizontal="justify" vertical="top" wrapText="1"/>
    </xf>
    <xf numFmtId="3" fontId="2" fillId="0" borderId="28" xfId="0" applyNumberFormat="1" applyFont="1" applyBorder="1" applyAlignment="1">
      <alignment horizontal="right" wrapText="1"/>
    </xf>
    <xf numFmtId="3" fontId="2" fillId="0" borderId="29" xfId="0" applyNumberFormat="1" applyFont="1" applyBorder="1" applyAlignment="1">
      <alignment horizontal="right" wrapText="1"/>
    </xf>
    <xf numFmtId="0" fontId="2" fillId="0" borderId="0" xfId="0" applyFont="1" applyAlignment="1">
      <alignment horizontal="justify" vertical="top" wrapText="1"/>
    </xf>
    <xf numFmtId="0" fontId="2" fillId="0" borderId="0" xfId="0" applyFont="1" applyAlignment="1">
      <alignment horizontal="right" vertical="top" wrapText="1"/>
    </xf>
    <xf numFmtId="0" fontId="28" fillId="0" borderId="0" xfId="0" applyFont="1" applyAlignment="1">
      <alignment horizontal="left" vertical="top" wrapText="1"/>
    </xf>
    <xf numFmtId="0" fontId="29" fillId="0" borderId="0" xfId="0" applyFont="1" applyAlignment="1">
      <alignment horizontal="right" vertical="top" wrapText="1"/>
    </xf>
    <xf numFmtId="3" fontId="29" fillId="0" borderId="0" xfId="0" applyNumberFormat="1" applyFont="1" applyAlignment="1">
      <alignment horizontal="right" wrapText="1"/>
    </xf>
    <xf numFmtId="3" fontId="25" fillId="0" borderId="0" xfId="0" applyNumberFormat="1" applyFont="1" applyAlignment="1">
      <alignment horizontal="right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/>
    </xf>
    <xf numFmtId="0" fontId="30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3" fontId="5" fillId="0" borderId="0" xfId="0" applyNumberFormat="1" applyFont="1" applyFill="1" applyAlignment="1">
      <alignment horizontal="right"/>
    </xf>
    <xf numFmtId="3" fontId="5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3" fontId="2" fillId="0" borderId="0" xfId="0" applyNumberFormat="1" applyFont="1" applyFill="1" applyAlignment="1">
      <alignment horizontal="right"/>
    </xf>
    <xf numFmtId="0" fontId="6" fillId="33" borderId="30" xfId="0" applyFont="1" applyFill="1" applyBorder="1" applyAlignment="1">
      <alignment/>
    </xf>
    <xf numFmtId="3" fontId="6" fillId="33" borderId="3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3" fontId="6" fillId="0" borderId="0" xfId="0" applyNumberFormat="1" applyFont="1" applyFill="1" applyBorder="1" applyAlignment="1">
      <alignment horizontal="right"/>
    </xf>
    <xf numFmtId="0" fontId="2" fillId="0" borderId="0" xfId="0" applyFont="1" applyFill="1" applyAlignment="1">
      <alignment/>
    </xf>
    <xf numFmtId="0" fontId="7" fillId="0" borderId="0" xfId="0" applyFont="1" applyAlignment="1">
      <alignment/>
    </xf>
    <xf numFmtId="0" fontId="3" fillId="33" borderId="30" xfId="0" applyFont="1" applyFill="1" applyBorder="1" applyAlignment="1">
      <alignment/>
    </xf>
    <xf numFmtId="0" fontId="6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33" borderId="0" xfId="0" applyFont="1" applyFill="1" applyAlignment="1">
      <alignment/>
    </xf>
    <xf numFmtId="3" fontId="6" fillId="33" borderId="0" xfId="0" applyNumberFormat="1" applyFont="1" applyFill="1" applyAlignment="1">
      <alignment horizontal="right"/>
    </xf>
    <xf numFmtId="3" fontId="7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164" fontId="0" fillId="0" borderId="0" xfId="0" applyNumberFormat="1" applyAlignment="1">
      <alignment/>
    </xf>
    <xf numFmtId="0" fontId="8" fillId="0" borderId="0" xfId="54">
      <alignment/>
      <protection/>
    </xf>
    <xf numFmtId="0" fontId="9" fillId="0" borderId="0" xfId="54" applyFont="1" applyFill="1" applyAlignment="1">
      <alignment horizontal="center" vertical="top" wrapText="1"/>
      <protection/>
    </xf>
    <xf numFmtId="0" fontId="9" fillId="0" borderId="0" xfId="54" applyFont="1" applyFill="1" applyAlignment="1">
      <alignment horizontal="left" vertical="top" wrapText="1"/>
      <protection/>
    </xf>
    <xf numFmtId="0" fontId="10" fillId="0" borderId="0" xfId="54" applyFont="1" applyAlignment="1">
      <alignment horizontal="center" vertical="top" wrapText="1"/>
      <protection/>
    </xf>
    <xf numFmtId="0" fontId="10" fillId="0" borderId="0" xfId="54" applyFont="1" applyAlignment="1">
      <alignment horizontal="left" vertical="top" wrapText="1"/>
      <protection/>
    </xf>
    <xf numFmtId="3" fontId="10" fillId="0" borderId="0" xfId="54" applyNumberFormat="1" applyFont="1" applyAlignment="1">
      <alignment horizontal="right" vertical="top" wrapText="1"/>
      <protection/>
    </xf>
    <xf numFmtId="0" fontId="11" fillId="0" borderId="0" xfId="54" applyFont="1" applyAlignment="1">
      <alignment horizontal="center" vertical="top" wrapText="1"/>
      <protection/>
    </xf>
    <xf numFmtId="0" fontId="11" fillId="0" borderId="0" xfId="54" applyFont="1" applyAlignment="1">
      <alignment horizontal="left" vertical="top" wrapText="1"/>
      <protection/>
    </xf>
    <xf numFmtId="3" fontId="11" fillId="0" borderId="0" xfId="54" applyNumberFormat="1" applyFont="1" applyAlignment="1">
      <alignment horizontal="right" vertical="top" wrapText="1"/>
      <protection/>
    </xf>
    <xf numFmtId="0" fontId="12" fillId="0" borderId="0" xfId="54" applyFont="1" applyAlignment="1">
      <alignment horizontal="center" vertical="top" wrapText="1"/>
      <protection/>
    </xf>
    <xf numFmtId="0" fontId="13" fillId="0" borderId="0" xfId="54" applyFont="1">
      <alignment/>
      <protection/>
    </xf>
    <xf numFmtId="0" fontId="8" fillId="0" borderId="0" xfId="54" applyFont="1">
      <alignment/>
      <protection/>
    </xf>
    <xf numFmtId="0" fontId="14" fillId="0" borderId="0" xfId="54" applyFont="1">
      <alignment/>
      <protection/>
    </xf>
    <xf numFmtId="0" fontId="11" fillId="0" borderId="0" xfId="54" applyFont="1" applyFill="1" applyAlignment="1">
      <alignment horizontal="center" vertical="top" wrapText="1"/>
      <protection/>
    </xf>
    <xf numFmtId="0" fontId="11" fillId="0" borderId="0" xfId="54" applyFont="1" applyFill="1" applyAlignment="1">
      <alignment horizontal="left" vertical="top" wrapText="1"/>
      <protection/>
    </xf>
    <xf numFmtId="3" fontId="11" fillId="0" borderId="0" xfId="54" applyNumberFormat="1" applyFont="1" applyFill="1" applyAlignment="1">
      <alignment horizontal="right" vertical="top" wrapText="1"/>
      <protection/>
    </xf>
    <xf numFmtId="0" fontId="11" fillId="0" borderId="0" xfId="55">
      <alignment/>
      <protection/>
    </xf>
    <xf numFmtId="0" fontId="15" fillId="0" borderId="0" xfId="55" applyFont="1" applyAlignment="1">
      <alignment horizontal="center"/>
      <protection/>
    </xf>
    <xf numFmtId="0" fontId="15" fillId="0" borderId="0" xfId="55" applyFont="1" applyAlignment="1">
      <alignment/>
      <protection/>
    </xf>
    <xf numFmtId="0" fontId="16" fillId="0" borderId="0" xfId="55" applyFont="1" applyAlignment="1">
      <alignment horizontal="center"/>
      <protection/>
    </xf>
    <xf numFmtId="0" fontId="11" fillId="0" borderId="0" xfId="55" applyAlignment="1">
      <alignment/>
      <protection/>
    </xf>
    <xf numFmtId="0" fontId="9" fillId="0" borderId="0" xfId="55" applyFont="1" applyAlignment="1">
      <alignment horizontal="right"/>
      <protection/>
    </xf>
    <xf numFmtId="0" fontId="17" fillId="0" borderId="0" xfId="55" applyFont="1">
      <alignment/>
      <protection/>
    </xf>
    <xf numFmtId="0" fontId="10" fillId="0" borderId="0" xfId="55" applyFont="1" applyFill="1" applyAlignment="1">
      <alignment vertical="top" wrapText="1"/>
      <protection/>
    </xf>
    <xf numFmtId="3" fontId="10" fillId="0" borderId="0" xfId="55" applyNumberFormat="1" applyFont="1" applyFill="1" applyAlignment="1">
      <alignment horizontal="right" wrapText="1"/>
      <protection/>
    </xf>
    <xf numFmtId="0" fontId="11" fillId="0" borderId="0" xfId="55" applyFont="1" applyFill="1">
      <alignment/>
      <protection/>
    </xf>
    <xf numFmtId="0" fontId="11" fillId="0" borderId="0" xfId="55" applyFont="1" applyFill="1" applyAlignment="1">
      <alignment vertical="top" wrapText="1"/>
      <protection/>
    </xf>
    <xf numFmtId="3" fontId="11" fillId="0" borderId="0" xfId="55" applyNumberFormat="1" applyFont="1" applyFill="1" applyAlignment="1">
      <alignment horizontal="right" wrapText="1"/>
      <protection/>
    </xf>
    <xf numFmtId="3" fontId="11" fillId="0" borderId="0" xfId="55" applyNumberFormat="1" applyFont="1" applyFill="1" applyAlignment="1">
      <alignment wrapText="1"/>
      <protection/>
    </xf>
    <xf numFmtId="0" fontId="10" fillId="0" borderId="0" xfId="55" applyFont="1" applyAlignment="1">
      <alignment horizontal="right" vertical="top" wrapText="1"/>
      <protection/>
    </xf>
    <xf numFmtId="3" fontId="10" fillId="0" borderId="0" xfId="55" applyNumberFormat="1" applyFont="1" applyAlignment="1">
      <alignment horizontal="right" wrapText="1"/>
      <protection/>
    </xf>
    <xf numFmtId="3" fontId="10" fillId="0" borderId="0" xfId="55" applyNumberFormat="1" applyFont="1" applyAlignment="1">
      <alignment wrapText="1"/>
      <protection/>
    </xf>
    <xf numFmtId="0" fontId="11" fillId="0" borderId="0" xfId="55" applyFont="1">
      <alignment/>
      <protection/>
    </xf>
    <xf numFmtId="0" fontId="10" fillId="0" borderId="0" xfId="55" applyFont="1" applyAlignment="1">
      <alignment vertical="top" wrapText="1"/>
      <protection/>
    </xf>
    <xf numFmtId="0" fontId="11" fillId="0" borderId="0" xfId="55" applyFont="1" applyAlignment="1">
      <alignment vertical="top" wrapText="1"/>
      <protection/>
    </xf>
    <xf numFmtId="3" fontId="11" fillId="0" borderId="0" xfId="55" applyNumberFormat="1" applyFont="1" applyAlignment="1">
      <alignment horizontal="right" wrapText="1"/>
      <protection/>
    </xf>
    <xf numFmtId="3" fontId="11" fillId="0" borderId="0" xfId="55" applyNumberFormat="1" applyFont="1" applyAlignment="1">
      <alignment wrapText="1"/>
      <protection/>
    </xf>
    <xf numFmtId="0" fontId="11" fillId="0" borderId="0" xfId="55" applyFont="1" applyAlignment="1">
      <alignment/>
      <protection/>
    </xf>
    <xf numFmtId="0" fontId="11" fillId="0" borderId="31" xfId="55" applyFont="1" applyBorder="1" applyAlignment="1">
      <alignment horizontal="center"/>
      <protection/>
    </xf>
    <xf numFmtId="0" fontId="11" fillId="0" borderId="0" xfId="55" applyFont="1" applyAlignment="1">
      <alignment horizontal="center"/>
      <protection/>
    </xf>
    <xf numFmtId="0" fontId="11" fillId="0" borderId="0" xfId="55" applyFill="1">
      <alignment/>
      <protection/>
    </xf>
    <xf numFmtId="0" fontId="11" fillId="0" borderId="0" xfId="55" applyFont="1" applyFill="1" applyAlignment="1">
      <alignment horizontal="right"/>
      <protection/>
    </xf>
    <xf numFmtId="0" fontId="10" fillId="0" borderId="0" xfId="55" applyFont="1" applyFill="1">
      <alignment/>
      <protection/>
    </xf>
    <xf numFmtId="0" fontId="19" fillId="0" borderId="0" xfId="55" applyFont="1" applyFill="1" applyAlignment="1">
      <alignment vertical="top" wrapText="1"/>
      <protection/>
    </xf>
    <xf numFmtId="3" fontId="19" fillId="0" borderId="0" xfId="55" applyNumberFormat="1" applyFont="1" applyFill="1" applyAlignment="1">
      <alignment horizontal="right" wrapText="1"/>
      <protection/>
    </xf>
    <xf numFmtId="0" fontId="11" fillId="0" borderId="0" xfId="55" applyFill="1" applyAlignment="1">
      <alignment vertical="top" wrapText="1"/>
      <protection/>
    </xf>
    <xf numFmtId="0" fontId="16" fillId="0" borderId="0" xfId="55" applyFont="1" applyFill="1" applyAlignment="1">
      <alignment vertical="top" wrapText="1"/>
      <protection/>
    </xf>
    <xf numFmtId="3" fontId="16" fillId="0" borderId="0" xfId="55" applyNumberFormat="1" applyFont="1" applyFill="1" applyAlignment="1">
      <alignment horizontal="right" wrapText="1"/>
      <protection/>
    </xf>
    <xf numFmtId="0" fontId="19" fillId="0" borderId="0" xfId="55" applyFont="1" applyFill="1" applyAlignment="1">
      <alignment horizontal="right" vertical="top" wrapText="1"/>
      <protection/>
    </xf>
    <xf numFmtId="3" fontId="11" fillId="0" borderId="0" xfId="55" applyNumberFormat="1" applyFill="1" applyAlignment="1">
      <alignment vertical="top" wrapText="1"/>
      <protection/>
    </xf>
    <xf numFmtId="3" fontId="2" fillId="0" borderId="0" xfId="0" applyNumberFormat="1" applyFont="1" applyAlignment="1">
      <alignment/>
    </xf>
    <xf numFmtId="3" fontId="10" fillId="0" borderId="0" xfId="0" applyNumberFormat="1" applyFont="1" applyAlignment="1">
      <alignment horizontal="right" vertical="top" wrapText="1"/>
    </xf>
    <xf numFmtId="3" fontId="11" fillId="0" borderId="0" xfId="0" applyNumberFormat="1" applyFont="1" applyAlignment="1">
      <alignment horizontal="right" vertical="top" wrapText="1"/>
    </xf>
    <xf numFmtId="0" fontId="11" fillId="0" borderId="0" xfId="0" applyFont="1" applyAlignment="1">
      <alignment horizontal="left" vertical="top" wrapText="1"/>
    </xf>
    <xf numFmtId="0" fontId="10" fillId="0" borderId="0" xfId="0" applyFont="1" applyAlignment="1">
      <alignment horizontal="left" vertical="top" wrapText="1"/>
    </xf>
    <xf numFmtId="0" fontId="11" fillId="0" borderId="31" xfId="55" applyFont="1" applyBorder="1" applyAlignment="1">
      <alignment/>
      <protection/>
    </xf>
    <xf numFmtId="0" fontId="9" fillId="0" borderId="0" xfId="54" applyFont="1" applyFill="1" applyAlignment="1">
      <alignment horizontal="center" vertical="center" wrapText="1"/>
      <protection/>
    </xf>
    <xf numFmtId="0" fontId="3" fillId="0" borderId="0" xfId="0" applyFont="1" applyFill="1" applyBorder="1" applyAlignment="1">
      <alignment horizontal="center" vertical="center"/>
    </xf>
    <xf numFmtId="0" fontId="11" fillId="0" borderId="0" xfId="55" applyBorder="1" applyAlignment="1">
      <alignment/>
      <protection/>
    </xf>
    <xf numFmtId="0" fontId="11" fillId="0" borderId="31" xfId="55" applyBorder="1">
      <alignment/>
      <protection/>
    </xf>
    <xf numFmtId="0" fontId="11" fillId="0" borderId="0" xfId="55" applyBorder="1" applyAlignment="1">
      <alignment horizontal="center"/>
      <protection/>
    </xf>
    <xf numFmtId="0" fontId="8" fillId="0" borderId="0" xfId="54" applyFill="1">
      <alignment/>
      <protection/>
    </xf>
    <xf numFmtId="3" fontId="11" fillId="0" borderId="0" xfId="0" applyNumberFormat="1" applyFont="1" applyAlignment="1">
      <alignment horizontal="right" vertical="top" wrapText="1"/>
    </xf>
    <xf numFmtId="3" fontId="10" fillId="0" borderId="0" xfId="0" applyNumberFormat="1" applyFont="1" applyAlignment="1">
      <alignment horizontal="right" vertical="top" wrapText="1"/>
    </xf>
    <xf numFmtId="0" fontId="8" fillId="0" borderId="0" xfId="54" applyAlignment="1">
      <alignment horizontal="right"/>
      <protection/>
    </xf>
    <xf numFmtId="0" fontId="19" fillId="0" borderId="0" xfId="54" applyFont="1" applyAlignment="1">
      <alignment horizontal="center" vertical="top" wrapText="1"/>
      <protection/>
    </xf>
    <xf numFmtId="3" fontId="19" fillId="0" borderId="0" xfId="0" applyNumberFormat="1" applyFont="1" applyAlignment="1">
      <alignment horizontal="right" vertical="top" wrapText="1"/>
    </xf>
    <xf numFmtId="0" fontId="19" fillId="0" borderId="0" xfId="54" applyFont="1" applyAlignment="1">
      <alignment vertical="top" wrapText="1"/>
      <protection/>
    </xf>
    <xf numFmtId="0" fontId="11" fillId="0" borderId="0" xfId="54" applyFont="1" applyAlignment="1">
      <alignment vertical="top" wrapText="1"/>
      <protection/>
    </xf>
    <xf numFmtId="0" fontId="12" fillId="0" borderId="0" xfId="54" applyFont="1" applyAlignment="1">
      <alignment vertical="top" wrapText="1"/>
      <protection/>
    </xf>
    <xf numFmtId="0" fontId="11" fillId="0" borderId="0" xfId="0" applyFont="1" applyAlignment="1">
      <alignment vertical="top" wrapText="1"/>
    </xf>
    <xf numFmtId="0" fontId="11" fillId="0" borderId="0" xfId="0" applyFont="1" applyAlignment="1">
      <alignment vertical="top" wrapText="1"/>
    </xf>
    <xf numFmtId="0" fontId="10" fillId="0" borderId="0" xfId="0" applyFont="1" applyAlignment="1">
      <alignment vertical="top" wrapText="1"/>
    </xf>
    <xf numFmtId="0" fontId="20" fillId="0" borderId="0" xfId="54" applyFont="1" applyAlignment="1">
      <alignment horizontal="center" vertical="top" wrapText="1"/>
      <protection/>
    </xf>
    <xf numFmtId="0" fontId="20" fillId="0" borderId="0" xfId="54" applyFont="1" applyAlignment="1">
      <alignment vertical="top" wrapText="1"/>
      <protection/>
    </xf>
    <xf numFmtId="3" fontId="21" fillId="0" borderId="0" xfId="0" applyNumberFormat="1" applyFont="1" applyAlignment="1">
      <alignment horizontal="right" vertical="top" wrapText="1"/>
    </xf>
    <xf numFmtId="0" fontId="22" fillId="0" borderId="0" xfId="54" applyFont="1">
      <alignment/>
      <protection/>
    </xf>
    <xf numFmtId="0" fontId="11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9" fillId="0" borderId="0" xfId="54" applyFont="1" applyFill="1" applyAlignment="1">
      <alignment horizontal="right" vertical="top" wrapText="1"/>
      <protection/>
    </xf>
    <xf numFmtId="0" fontId="25" fillId="0" borderId="0" xfId="0" applyFont="1" applyAlignment="1">
      <alignment/>
    </xf>
    <xf numFmtId="0" fontId="6" fillId="0" borderId="0" xfId="0" applyFont="1" applyFill="1" applyAlignment="1">
      <alignment vertical="top" wrapText="1"/>
    </xf>
    <xf numFmtId="0" fontId="2" fillId="0" borderId="0" xfId="0" applyFont="1" applyFill="1" applyAlignment="1">
      <alignment horizontal="right" vertical="top" wrapText="1"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justify" vertical="top" wrapText="1"/>
    </xf>
    <xf numFmtId="0" fontId="2" fillId="0" borderId="17" xfId="0" applyFont="1" applyFill="1" applyBorder="1" applyAlignment="1">
      <alignment horizontal="justify" vertical="top" wrapText="1"/>
    </xf>
    <xf numFmtId="3" fontId="2" fillId="0" borderId="17" xfId="0" applyNumberFormat="1" applyFont="1" applyFill="1" applyBorder="1" applyAlignment="1">
      <alignment horizontal="right" vertical="top" wrapText="1"/>
    </xf>
    <xf numFmtId="0" fontId="2" fillId="0" borderId="17" xfId="0" applyFont="1" applyFill="1" applyBorder="1" applyAlignment="1">
      <alignment horizontal="right" vertical="top" wrapText="1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justify" vertical="top" wrapText="1"/>
    </xf>
    <xf numFmtId="3" fontId="6" fillId="0" borderId="0" xfId="0" applyNumberFormat="1" applyFont="1" applyFill="1" applyBorder="1" applyAlignment="1">
      <alignment horizontal="right" vertical="top" wrapText="1"/>
    </xf>
    <xf numFmtId="0" fontId="6" fillId="0" borderId="0" xfId="0" applyFont="1" applyFill="1" applyAlignment="1">
      <alignment horizontal="right" vertical="top" wrapText="1"/>
    </xf>
    <xf numFmtId="0" fontId="6" fillId="0" borderId="0" xfId="0" applyFont="1" applyFill="1" applyAlignment="1">
      <alignment horizontal="justify" vertical="top" wrapText="1"/>
    </xf>
    <xf numFmtId="0" fontId="6" fillId="0" borderId="0" xfId="0" applyFont="1" applyFill="1" applyAlignment="1">
      <alignment horizontal="justify" vertical="top" wrapText="1"/>
    </xf>
    <xf numFmtId="3" fontId="2" fillId="0" borderId="0" xfId="0" applyNumberFormat="1" applyFont="1" applyFill="1" applyAlignment="1">
      <alignment horizontal="right" vertical="top" wrapText="1"/>
    </xf>
    <xf numFmtId="3" fontId="6" fillId="0" borderId="0" xfId="0" applyNumberFormat="1" applyFont="1" applyFill="1" applyAlignment="1">
      <alignment horizontal="right" vertical="top" wrapText="1"/>
    </xf>
    <xf numFmtId="0" fontId="2" fillId="0" borderId="11" xfId="0" applyFont="1" applyFill="1" applyBorder="1" applyAlignment="1">
      <alignment horizontal="justify" vertical="top" wrapText="1"/>
    </xf>
    <xf numFmtId="0" fontId="2" fillId="0" borderId="11" xfId="0" applyFont="1" applyFill="1" applyBorder="1" applyAlignment="1">
      <alignment horizontal="right" wrapText="1"/>
    </xf>
    <xf numFmtId="0" fontId="2" fillId="0" borderId="18" xfId="0" applyFont="1" applyFill="1" applyBorder="1" applyAlignment="1">
      <alignment horizontal="justify" vertical="top" wrapText="1"/>
    </xf>
    <xf numFmtId="0" fontId="2" fillId="0" borderId="0" xfId="0" applyFont="1" applyFill="1" applyBorder="1" applyAlignment="1">
      <alignment horizontal="justify" vertical="top" wrapText="1"/>
    </xf>
    <xf numFmtId="0" fontId="2" fillId="0" borderId="0" xfId="0" applyFont="1" applyFill="1" applyBorder="1" applyAlignment="1">
      <alignment horizontal="right" wrapText="1"/>
    </xf>
    <xf numFmtId="3" fontId="2" fillId="0" borderId="0" xfId="0" applyNumberFormat="1" applyFont="1" applyFill="1" applyBorder="1" applyAlignment="1">
      <alignment horizontal="right" wrapText="1"/>
    </xf>
    <xf numFmtId="0" fontId="2" fillId="0" borderId="28" xfId="0" applyFont="1" applyFill="1" applyBorder="1" applyAlignment="1">
      <alignment horizontal="justify" vertical="top" wrapText="1"/>
    </xf>
    <xf numFmtId="0" fontId="0" fillId="0" borderId="28" xfId="0" applyFill="1" applyBorder="1" applyAlignment="1">
      <alignment wrapText="1"/>
    </xf>
    <xf numFmtId="0" fontId="0" fillId="0" borderId="0" xfId="0" applyFill="1" applyAlignment="1">
      <alignment wrapText="1"/>
    </xf>
    <xf numFmtId="0" fontId="2" fillId="0" borderId="10" xfId="0" applyFont="1" applyFill="1" applyBorder="1" applyAlignment="1">
      <alignment horizontal="justify" vertical="top" wrapText="1"/>
    </xf>
    <xf numFmtId="3" fontId="2" fillId="0" borderId="11" xfId="0" applyNumberFormat="1" applyFont="1" applyFill="1" applyBorder="1" applyAlignment="1">
      <alignment horizontal="right" wrapText="1"/>
    </xf>
    <xf numFmtId="0" fontId="31" fillId="0" borderId="27" xfId="0" applyFont="1" applyFill="1" applyBorder="1" applyAlignment="1">
      <alignment horizontal="justify" vertical="top" wrapText="1"/>
    </xf>
    <xf numFmtId="0" fontId="31" fillId="0" borderId="28" xfId="0" applyFont="1" applyFill="1" applyBorder="1" applyAlignment="1">
      <alignment horizontal="justify" vertical="top" wrapText="1"/>
    </xf>
    <xf numFmtId="3" fontId="31" fillId="0" borderId="28" xfId="0" applyNumberFormat="1" applyFont="1" applyFill="1" applyBorder="1" applyAlignment="1">
      <alignment horizontal="right" wrapText="1"/>
    </xf>
    <xf numFmtId="3" fontId="2" fillId="0" borderId="0" xfId="0" applyNumberFormat="1" applyFont="1" applyFill="1" applyAlignment="1">
      <alignment horizontal="right" wrapText="1"/>
    </xf>
    <xf numFmtId="0" fontId="2" fillId="0" borderId="0" xfId="0" applyFont="1" applyFill="1" applyAlignment="1">
      <alignment horizontal="right" wrapText="1"/>
    </xf>
    <xf numFmtId="0" fontId="2" fillId="0" borderId="19" xfId="0" applyFont="1" applyFill="1" applyBorder="1" applyAlignment="1">
      <alignment horizontal="right" wrapText="1"/>
    </xf>
    <xf numFmtId="3" fontId="2" fillId="0" borderId="19" xfId="0" applyNumberFormat="1" applyFont="1" applyFill="1" applyBorder="1" applyAlignment="1">
      <alignment horizontal="right" wrapText="1"/>
    </xf>
    <xf numFmtId="3" fontId="2" fillId="0" borderId="29" xfId="0" applyNumberFormat="1" applyFont="1" applyFill="1" applyBorder="1" applyAlignment="1">
      <alignment horizontal="right" wrapText="1"/>
    </xf>
    <xf numFmtId="3" fontId="2" fillId="0" borderId="12" xfId="0" applyNumberFormat="1" applyFont="1" applyFill="1" applyBorder="1" applyAlignment="1">
      <alignment horizontal="right" wrapText="1"/>
    </xf>
    <xf numFmtId="3" fontId="31" fillId="0" borderId="29" xfId="0" applyNumberFormat="1" applyFont="1" applyFill="1" applyBorder="1" applyAlignment="1">
      <alignment horizontal="right" wrapText="1"/>
    </xf>
    <xf numFmtId="0" fontId="23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center" vertical="top" wrapText="1"/>
    </xf>
    <xf numFmtId="0" fontId="0" fillId="0" borderId="0" xfId="0" applyFill="1" applyAlignment="1">
      <alignment horizontal="right"/>
    </xf>
    <xf numFmtId="0" fontId="0" fillId="0" borderId="0" xfId="0" applyFill="1" applyAlignment="1">
      <alignment vertical="top" wrapText="1"/>
    </xf>
    <xf numFmtId="0" fontId="31" fillId="0" borderId="10" xfId="0" applyFont="1" applyFill="1" applyBorder="1" applyAlignment="1">
      <alignment horizontal="justify" vertical="top" wrapText="1"/>
    </xf>
    <xf numFmtId="0" fontId="2" fillId="0" borderId="11" xfId="0" applyFont="1" applyFill="1" applyBorder="1" applyAlignment="1">
      <alignment horizontal="justify" vertical="top" wrapText="1"/>
    </xf>
    <xf numFmtId="0" fontId="2" fillId="0" borderId="11" xfId="0" applyFont="1" applyFill="1" applyBorder="1" applyAlignment="1">
      <alignment horizontal="right" wrapText="1"/>
    </xf>
    <xf numFmtId="0" fontId="2" fillId="0" borderId="12" xfId="0" applyFont="1" applyFill="1" applyBorder="1" applyAlignment="1">
      <alignment horizontal="right" wrapText="1"/>
    </xf>
    <xf numFmtId="0" fontId="31" fillId="0" borderId="0" xfId="0" applyFont="1" applyFill="1" applyBorder="1" applyAlignment="1">
      <alignment horizontal="justify" vertical="top" wrapText="1"/>
    </xf>
    <xf numFmtId="0" fontId="2" fillId="0" borderId="0" xfId="0" applyFont="1" applyFill="1" applyBorder="1" applyAlignment="1">
      <alignment horizontal="justify" vertical="top" wrapText="1"/>
    </xf>
    <xf numFmtId="0" fontId="2" fillId="0" borderId="0" xfId="0" applyFont="1" applyFill="1" applyBorder="1" applyAlignment="1">
      <alignment horizontal="right" wrapText="1"/>
    </xf>
    <xf numFmtId="0" fontId="6" fillId="0" borderId="27" xfId="0" applyFont="1" applyFill="1" applyBorder="1" applyAlignment="1">
      <alignment horizontal="justify" vertical="top" wrapText="1"/>
    </xf>
    <xf numFmtId="3" fontId="6" fillId="0" borderId="28" xfId="0" applyNumberFormat="1" applyFont="1" applyFill="1" applyBorder="1" applyAlignment="1">
      <alignment horizontal="right" wrapText="1"/>
    </xf>
    <xf numFmtId="0" fontId="2" fillId="0" borderId="0" xfId="0" applyFont="1" applyFill="1" applyAlignment="1">
      <alignment horizontal="right" vertical="top" wrapText="1"/>
    </xf>
    <xf numFmtId="3" fontId="2" fillId="0" borderId="0" xfId="0" applyNumberFormat="1" applyFont="1" applyFill="1" applyAlignment="1">
      <alignment horizontal="right" vertical="top" wrapText="1"/>
    </xf>
    <xf numFmtId="0" fontId="65" fillId="0" borderId="0" xfId="0" applyFont="1" applyAlignment="1">
      <alignment horizontal="justify"/>
    </xf>
    <xf numFmtId="0" fontId="25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9" fillId="0" borderId="0" xfId="54" applyFont="1" applyFill="1" applyAlignment="1">
      <alignment horizontal="center" vertical="center" wrapText="1"/>
      <protection/>
    </xf>
    <xf numFmtId="0" fontId="8" fillId="0" borderId="0" xfId="54" applyFill="1" applyAlignment="1">
      <alignment horizontal="center" vertical="center"/>
      <protection/>
    </xf>
    <xf numFmtId="0" fontId="9" fillId="0" borderId="0" xfId="54" applyFont="1" applyFill="1" applyAlignment="1">
      <alignment horizontal="center" vertical="top" wrapText="1"/>
      <protection/>
    </xf>
    <xf numFmtId="0" fontId="8" fillId="0" borderId="0" xfId="54" applyFill="1">
      <alignment/>
      <protection/>
    </xf>
    <xf numFmtId="0" fontId="17" fillId="0" borderId="0" xfId="55" applyFont="1" applyAlignment="1">
      <alignment horizontal="center" vertical="center" wrapText="1"/>
      <protection/>
    </xf>
    <xf numFmtId="0" fontId="10" fillId="0" borderId="0" xfId="55" applyFont="1" applyFill="1" applyAlignment="1">
      <alignment vertical="top" wrapText="1"/>
      <protection/>
    </xf>
    <xf numFmtId="0" fontId="11" fillId="0" borderId="0" xfId="55" applyFont="1" applyAlignment="1">
      <alignment horizontal="center"/>
      <protection/>
    </xf>
    <xf numFmtId="0" fontId="10" fillId="0" borderId="0" xfId="55" applyFont="1" applyFill="1" applyAlignment="1">
      <alignment horizontal="right" vertical="top" wrapText="1"/>
      <protection/>
    </xf>
    <xf numFmtId="0" fontId="10" fillId="0" borderId="0" xfId="55" applyFont="1" applyAlignment="1">
      <alignment vertical="top" wrapText="1"/>
      <protection/>
    </xf>
    <xf numFmtId="0" fontId="10" fillId="0" borderId="0" xfId="55" applyFont="1" applyAlignment="1">
      <alignment horizontal="right" vertical="top" wrapText="1"/>
      <protection/>
    </xf>
    <xf numFmtId="0" fontId="9" fillId="0" borderId="0" xfId="55" applyFont="1" applyAlignment="1">
      <alignment horizontal="center"/>
      <protection/>
    </xf>
    <xf numFmtId="0" fontId="15" fillId="0" borderId="0" xfId="55" applyFont="1" applyAlignment="1">
      <alignment horizontal="center"/>
      <protection/>
    </xf>
    <xf numFmtId="0" fontId="17" fillId="0" borderId="0" xfId="55" applyFont="1" applyAlignment="1">
      <alignment vertical="top" wrapText="1"/>
      <protection/>
    </xf>
    <xf numFmtId="0" fontId="11" fillId="0" borderId="26" xfId="55" applyBorder="1" applyAlignment="1">
      <alignment horizontal="center"/>
      <protection/>
    </xf>
    <xf numFmtId="0" fontId="10" fillId="0" borderId="0" xfId="55" applyFont="1" applyFill="1" applyAlignment="1">
      <alignment horizontal="center" vertical="center" wrapText="1"/>
      <protection/>
    </xf>
    <xf numFmtId="0" fontId="11" fillId="0" borderId="0" xfId="55" applyFill="1" applyAlignment="1">
      <alignment vertical="top" wrapText="1"/>
      <protection/>
    </xf>
    <xf numFmtId="0" fontId="19" fillId="0" borderId="0" xfId="55" applyFont="1" applyFill="1" applyAlignment="1">
      <alignment vertical="top" wrapText="1"/>
      <protection/>
    </xf>
    <xf numFmtId="0" fontId="19" fillId="0" borderId="0" xfId="55" applyFont="1" applyFill="1" applyAlignment="1">
      <alignment horizontal="right" vertical="top" wrapText="1"/>
      <protection/>
    </xf>
    <xf numFmtId="0" fontId="11" fillId="0" borderId="0" xfId="55" applyAlignment="1">
      <alignment horizontal="center"/>
      <protection/>
    </xf>
    <xf numFmtId="0" fontId="11" fillId="0" borderId="31" xfId="55" applyBorder="1" applyAlignment="1">
      <alignment horizontal="center"/>
      <protection/>
    </xf>
    <xf numFmtId="0" fontId="9" fillId="0" borderId="0" xfId="55" applyFont="1" applyFill="1" applyAlignment="1">
      <alignment horizontal="center"/>
      <protection/>
    </xf>
    <xf numFmtId="0" fontId="18" fillId="0" borderId="0" xfId="55" applyFont="1" applyFill="1" applyAlignment="1">
      <alignment horizontal="center"/>
      <protection/>
    </xf>
    <xf numFmtId="0" fontId="15" fillId="0" borderId="0" xfId="55" applyFont="1" applyFill="1" applyAlignment="1">
      <alignment horizontal="center"/>
      <protection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 6" xfId="54"/>
    <cellStyle name="Normál 3 2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G111"/>
  <sheetViews>
    <sheetView view="pageBreakPreview" zoomScale="120" zoomScaleSheetLayoutView="120" zoomScalePageLayoutView="0" workbookViewId="0" topLeftCell="A1">
      <selection activeCell="G52" sqref="G52"/>
    </sheetView>
  </sheetViews>
  <sheetFormatPr defaultColWidth="9.140625" defaultRowHeight="15"/>
  <cols>
    <col min="1" max="1" width="65.421875" style="0" customWidth="1"/>
    <col min="2" max="2" width="11.8515625" style="0" customWidth="1"/>
    <col min="3" max="3" width="8.8515625" style="0" customWidth="1"/>
    <col min="4" max="4" width="15.140625" style="0" customWidth="1"/>
    <col min="5" max="5" width="11.421875" style="0" hidden="1" customWidth="1"/>
  </cols>
  <sheetData>
    <row r="1" spans="1:4" ht="15">
      <c r="A1" t="s">
        <v>357</v>
      </c>
      <c r="D1" t="s">
        <v>0</v>
      </c>
    </row>
    <row r="3" ht="15">
      <c r="A3" s="1" t="s">
        <v>255</v>
      </c>
    </row>
    <row r="5" spans="1:5" ht="17.25" customHeight="1">
      <c r="A5" s="2" t="s">
        <v>256</v>
      </c>
      <c r="B5" s="2"/>
      <c r="C5" s="3"/>
      <c r="D5" s="3" t="s">
        <v>1</v>
      </c>
      <c r="E5" s="3" t="s">
        <v>2</v>
      </c>
    </row>
    <row r="6" spans="1:5" ht="13.5" customHeight="1" thickBot="1">
      <c r="A6" s="2"/>
      <c r="B6" s="2"/>
      <c r="C6" s="3"/>
      <c r="D6" s="3"/>
      <c r="E6" s="3"/>
    </row>
    <row r="7" spans="1:5" ht="16.5" customHeight="1">
      <c r="A7" s="4" t="s">
        <v>3</v>
      </c>
      <c r="B7" s="5"/>
      <c r="C7" s="6"/>
      <c r="D7" s="6">
        <v>696745349</v>
      </c>
      <c r="E7" s="7">
        <v>710747</v>
      </c>
    </row>
    <row r="8" spans="1:5" ht="18" customHeight="1" thickBot="1">
      <c r="A8" s="8" t="s">
        <v>4</v>
      </c>
      <c r="B8" s="9"/>
      <c r="C8" s="10"/>
      <c r="D8" s="10">
        <v>-853972833</v>
      </c>
      <c r="E8" s="11">
        <v>-850272</v>
      </c>
    </row>
    <row r="9" spans="1:5" ht="18" customHeight="1">
      <c r="A9" s="12" t="s">
        <v>5</v>
      </c>
      <c r="B9" s="13"/>
      <c r="C9" s="14"/>
      <c r="D9" s="14">
        <f>SUM(D7:D8)</f>
        <v>-157227484</v>
      </c>
      <c r="E9" s="14">
        <f>SUM(E7:E8)</f>
        <v>-139525</v>
      </c>
    </row>
    <row r="10" spans="1:5" ht="16.5" customHeight="1">
      <c r="A10" s="15"/>
      <c r="B10" s="16"/>
      <c r="C10" s="17"/>
      <c r="D10" s="17"/>
      <c r="E10" s="18"/>
    </row>
    <row r="11" spans="1:5" ht="18" customHeight="1">
      <c r="A11" s="15" t="s">
        <v>6</v>
      </c>
      <c r="B11" s="16"/>
      <c r="C11" s="19"/>
      <c r="D11" s="19">
        <v>370904752</v>
      </c>
      <c r="E11" s="20">
        <v>-162075</v>
      </c>
    </row>
    <row r="12" spans="1:5" ht="16.5" customHeight="1" thickBot="1">
      <c r="A12" s="8" t="s">
        <v>7</v>
      </c>
      <c r="B12" s="9"/>
      <c r="C12" s="10"/>
      <c r="D12" s="10">
        <v>873679991</v>
      </c>
      <c r="E12" s="11">
        <v>1118469</v>
      </c>
    </row>
    <row r="13" spans="1:5" ht="15" customHeight="1" thickBot="1">
      <c r="A13" s="12" t="s">
        <v>8</v>
      </c>
      <c r="B13" s="13"/>
      <c r="C13" s="14"/>
      <c r="D13" s="14">
        <f>SUM(D11:D12)</f>
        <v>1244584743</v>
      </c>
      <c r="E13" s="14">
        <f>SUM(E11:E12)</f>
        <v>956394</v>
      </c>
    </row>
    <row r="14" spans="1:5" ht="18" customHeight="1" thickBot="1">
      <c r="A14" s="21" t="s">
        <v>9</v>
      </c>
      <c r="B14" s="22"/>
      <c r="C14" s="23"/>
      <c r="D14" s="23">
        <f>SUM(D9,D13)</f>
        <v>1087357259</v>
      </c>
      <c r="E14" s="23">
        <f>SUM(E9,E13)</f>
        <v>816869</v>
      </c>
    </row>
    <row r="15" spans="1:5" ht="18" customHeight="1" thickBot="1">
      <c r="A15" s="24"/>
      <c r="B15" s="24"/>
      <c r="C15" s="25"/>
      <c r="D15" s="25"/>
      <c r="E15" s="25"/>
    </row>
    <row r="16" spans="1:7" ht="17.25" customHeight="1">
      <c r="A16" s="26" t="s">
        <v>358</v>
      </c>
      <c r="B16" s="27"/>
      <c r="C16" s="28"/>
      <c r="D16" s="29">
        <f>SUM(D18:D30)</f>
        <v>19707158</v>
      </c>
      <c r="E16" s="29">
        <v>268197</v>
      </c>
      <c r="G16" s="30"/>
    </row>
    <row r="17" spans="1:5" ht="15" customHeight="1" hidden="1">
      <c r="A17" s="31" t="s">
        <v>10</v>
      </c>
      <c r="B17" s="32"/>
      <c r="C17" s="17"/>
      <c r="D17" s="17"/>
      <c r="E17" s="33"/>
    </row>
    <row r="18" spans="1:5" ht="14.25" customHeight="1" hidden="1">
      <c r="A18" s="34" t="s">
        <v>261</v>
      </c>
      <c r="B18" s="35"/>
      <c r="C18" s="19"/>
      <c r="D18" s="19">
        <v>0</v>
      </c>
      <c r="E18" s="20">
        <v>259979</v>
      </c>
    </row>
    <row r="19" spans="1:5" ht="12" customHeight="1">
      <c r="A19" s="34"/>
      <c r="B19" s="35"/>
      <c r="C19" s="19"/>
      <c r="D19" s="19"/>
      <c r="E19" s="20"/>
    </row>
    <row r="20" spans="1:5" ht="13.5" customHeight="1">
      <c r="A20" s="36" t="s">
        <v>11</v>
      </c>
      <c r="B20" s="37"/>
      <c r="C20" s="17"/>
      <c r="D20" s="17"/>
      <c r="E20" s="38"/>
    </row>
    <row r="21" spans="1:5" ht="14.25" customHeight="1">
      <c r="A21" s="34" t="s">
        <v>261</v>
      </c>
      <c r="B21" s="35"/>
      <c r="C21" s="19"/>
      <c r="D21" s="19">
        <v>4956201</v>
      </c>
      <c r="E21" s="18">
        <v>315</v>
      </c>
    </row>
    <row r="22" spans="1:5" ht="15" customHeight="1">
      <c r="A22" s="34"/>
      <c r="B22" s="35"/>
      <c r="C22" s="19"/>
      <c r="D22" s="19"/>
      <c r="E22" s="18"/>
    </row>
    <row r="23" spans="1:5" ht="14.25" customHeight="1">
      <c r="A23" s="36" t="s">
        <v>258</v>
      </c>
      <c r="B23" s="37"/>
      <c r="C23" s="17"/>
      <c r="D23" s="17"/>
      <c r="E23" s="38"/>
    </row>
    <row r="24" spans="1:5" ht="14.25" customHeight="1">
      <c r="A24" s="34" t="s">
        <v>261</v>
      </c>
      <c r="B24" s="35"/>
      <c r="C24" s="19"/>
      <c r="D24" s="19">
        <v>776122</v>
      </c>
      <c r="E24" s="18">
        <v>626</v>
      </c>
    </row>
    <row r="25" spans="1:5" ht="17.25" customHeight="1">
      <c r="A25" s="34"/>
      <c r="B25" s="35"/>
      <c r="C25" s="19"/>
      <c r="D25" s="19"/>
      <c r="E25" s="18"/>
    </row>
    <row r="26" spans="1:5" ht="15" customHeight="1">
      <c r="A26" s="36" t="s">
        <v>259</v>
      </c>
      <c r="B26" s="37"/>
      <c r="C26" s="17"/>
      <c r="D26" s="17"/>
      <c r="E26" s="38"/>
    </row>
    <row r="27" spans="1:5" ht="14.25" customHeight="1">
      <c r="A27" s="34" t="s">
        <v>261</v>
      </c>
      <c r="B27" s="35"/>
      <c r="C27" s="19"/>
      <c r="D27" s="19">
        <v>7359619</v>
      </c>
      <c r="E27" s="20">
        <v>566</v>
      </c>
    </row>
    <row r="28" spans="1:5" ht="12" customHeight="1">
      <c r="A28" s="34"/>
      <c r="B28" s="35"/>
      <c r="C28" s="19"/>
      <c r="D28" s="19"/>
      <c r="E28" s="20"/>
    </row>
    <row r="29" spans="1:5" ht="14.25" customHeight="1">
      <c r="A29" s="36" t="s">
        <v>260</v>
      </c>
      <c r="B29" s="37"/>
      <c r="C29" s="17"/>
      <c r="D29" s="17"/>
      <c r="E29" s="39"/>
    </row>
    <row r="30" spans="1:5" ht="14.25" customHeight="1">
      <c r="A30" s="34" t="s">
        <v>261</v>
      </c>
      <c r="B30" s="35"/>
      <c r="C30" s="19"/>
      <c r="D30" s="19">
        <v>6615216</v>
      </c>
      <c r="E30" s="20">
        <v>6711</v>
      </c>
    </row>
    <row r="31" spans="1:5" ht="11.25" customHeight="1" thickBot="1">
      <c r="A31" s="40"/>
      <c r="B31" s="41"/>
      <c r="C31" s="42"/>
      <c r="D31" s="42"/>
      <c r="E31" s="43"/>
    </row>
    <row r="32" spans="1:5" ht="10.5" customHeight="1">
      <c r="A32" s="44"/>
      <c r="B32" s="44"/>
      <c r="C32" s="45"/>
      <c r="D32" s="45"/>
      <c r="E32" s="45"/>
    </row>
    <row r="33" spans="1:5" ht="17.25" customHeight="1">
      <c r="A33" s="46" t="s">
        <v>257</v>
      </c>
      <c r="B33" s="47"/>
      <c r="C33" s="47"/>
      <c r="D33" s="48">
        <f>D14-D16</f>
        <v>1067650101</v>
      </c>
      <c r="E33" s="49">
        <v>548672</v>
      </c>
    </row>
    <row r="34" spans="1:5" ht="15" customHeight="1">
      <c r="A34" s="44"/>
      <c r="B34" s="44"/>
      <c r="C34" s="45"/>
      <c r="D34" s="45"/>
      <c r="E34" s="50"/>
    </row>
    <row r="35" spans="1:5" s="160" customFormat="1" ht="15.75" customHeight="1">
      <c r="A35" s="158" t="s">
        <v>12</v>
      </c>
      <c r="B35" s="158"/>
      <c r="C35" s="158"/>
      <c r="D35" s="158"/>
      <c r="E35" s="159"/>
    </row>
    <row r="36" spans="1:5" s="160" customFormat="1" ht="15.75" thickBot="1">
      <c r="A36" s="161" t="s">
        <v>13</v>
      </c>
      <c r="B36" s="161"/>
      <c r="C36" s="159"/>
      <c r="D36" s="159"/>
      <c r="E36" s="159"/>
    </row>
    <row r="37" spans="1:5" s="165" customFormat="1" ht="17.25" customHeight="1">
      <c r="A37" s="162"/>
      <c r="B37" s="163"/>
      <c r="C37" s="164"/>
      <c r="D37" s="163"/>
      <c r="E37" s="163">
        <v>16370</v>
      </c>
    </row>
    <row r="38" spans="1:5" s="160" customFormat="1" ht="27" customHeight="1">
      <c r="A38" s="166" t="s">
        <v>359</v>
      </c>
      <c r="B38" s="167"/>
      <c r="C38" s="159"/>
      <c r="D38" s="208" t="s">
        <v>378</v>
      </c>
      <c r="E38" s="159"/>
    </row>
    <row r="39" spans="1:5" s="160" customFormat="1" ht="27" customHeight="1">
      <c r="A39" s="166" t="s">
        <v>377</v>
      </c>
      <c r="B39" s="167"/>
      <c r="C39" s="159"/>
      <c r="D39" s="208" t="s">
        <v>379</v>
      </c>
      <c r="E39" s="159"/>
    </row>
    <row r="40" spans="1:5" s="160" customFormat="1" ht="13.5" customHeight="1">
      <c r="A40" s="169"/>
      <c r="B40" s="167"/>
      <c r="C40" s="159"/>
      <c r="D40" s="159"/>
      <c r="E40" s="159"/>
    </row>
    <row r="41" spans="1:5" s="160" customFormat="1" ht="20.25" customHeight="1">
      <c r="A41" s="170" t="s">
        <v>360</v>
      </c>
      <c r="B41" s="167"/>
      <c r="C41" s="159"/>
      <c r="D41" s="168" t="s">
        <v>376</v>
      </c>
      <c r="E41" s="159"/>
    </row>
    <row r="42" spans="1:5" s="160" customFormat="1" ht="15" customHeight="1">
      <c r="A42" s="169" t="s">
        <v>14</v>
      </c>
      <c r="B42" s="167"/>
      <c r="C42" s="159"/>
      <c r="D42" s="159"/>
      <c r="E42" s="159"/>
    </row>
    <row r="43" spans="1:5" s="160" customFormat="1" ht="17.25" customHeight="1">
      <c r="A43" s="161" t="s">
        <v>361</v>
      </c>
      <c r="B43" s="167"/>
      <c r="C43" s="171"/>
      <c r="D43" s="209" t="s">
        <v>380</v>
      </c>
      <c r="E43" s="171">
        <v>13227</v>
      </c>
    </row>
    <row r="44" spans="1:5" s="160" customFormat="1" ht="18.75" customHeight="1">
      <c r="A44" s="161" t="s">
        <v>362</v>
      </c>
      <c r="B44" s="167"/>
      <c r="C44" s="171"/>
      <c r="D44" s="209" t="s">
        <v>381</v>
      </c>
      <c r="E44" s="171"/>
    </row>
    <row r="45" spans="1:5" s="160" customFormat="1" ht="18.75" customHeight="1">
      <c r="A45" s="210" t="s">
        <v>382</v>
      </c>
      <c r="B45" s="167"/>
      <c r="C45" s="171"/>
      <c r="D45" s="209" t="s">
        <v>383</v>
      </c>
      <c r="E45" s="171"/>
    </row>
    <row r="46" spans="1:5" s="160" customFormat="1" ht="17.25" customHeight="1">
      <c r="A46" s="161"/>
      <c r="B46" s="167"/>
      <c r="C46" s="171"/>
      <c r="D46" s="171"/>
      <c r="E46" s="171"/>
    </row>
    <row r="47" spans="1:5" s="160" customFormat="1" ht="17.25" customHeight="1">
      <c r="A47" s="170" t="s">
        <v>363</v>
      </c>
      <c r="B47" s="167"/>
      <c r="C47" s="171"/>
      <c r="D47" s="172" t="s">
        <v>375</v>
      </c>
      <c r="E47" s="171"/>
    </row>
    <row r="48" spans="1:5" s="160" customFormat="1" ht="17.25" customHeight="1">
      <c r="A48" s="161"/>
      <c r="B48" s="167"/>
      <c r="C48" s="171"/>
      <c r="D48" s="171"/>
      <c r="E48" s="171"/>
    </row>
    <row r="49" spans="1:5" s="160" customFormat="1" ht="18" customHeight="1">
      <c r="A49" s="161"/>
      <c r="B49" s="167"/>
      <c r="C49" s="196"/>
      <c r="D49" s="159"/>
      <c r="E49" s="171">
        <v>39391</v>
      </c>
    </row>
    <row r="50" spans="1:5" s="160" customFormat="1" ht="18" customHeight="1">
      <c r="A50" s="161"/>
      <c r="B50" s="167"/>
      <c r="C50" s="196"/>
      <c r="D50" s="159"/>
      <c r="E50" s="171"/>
    </row>
    <row r="51" spans="1:5" s="160" customFormat="1" ht="18" customHeight="1">
      <c r="A51" s="161"/>
      <c r="B51" s="167"/>
      <c r="C51" s="196"/>
      <c r="D51" s="159"/>
      <c r="E51" s="171"/>
    </row>
    <row r="52" spans="1:5" s="160" customFormat="1" ht="18" customHeight="1">
      <c r="A52" s="197" t="s">
        <v>15</v>
      </c>
      <c r="B52" s="167"/>
      <c r="C52" s="196"/>
      <c r="D52" s="159"/>
      <c r="E52" s="171"/>
    </row>
    <row r="53" spans="1:5" s="160" customFormat="1" ht="18" customHeight="1">
      <c r="A53" s="160" t="s">
        <v>357</v>
      </c>
      <c r="B53" s="167"/>
      <c r="C53" s="196"/>
      <c r="D53" s="160" t="s">
        <v>0</v>
      </c>
      <c r="E53" s="171"/>
    </row>
    <row r="54" s="160" customFormat="1" ht="18" customHeight="1">
      <c r="E54" s="171"/>
    </row>
    <row r="55" s="160" customFormat="1" ht="18" customHeight="1" thickBot="1">
      <c r="E55" s="171"/>
    </row>
    <row r="56" spans="1:5" s="195" customFormat="1" ht="15" customHeight="1">
      <c r="A56" s="199" t="s">
        <v>364</v>
      </c>
      <c r="B56" s="167"/>
      <c r="C56" s="198"/>
      <c r="D56" s="198"/>
      <c r="E56" s="198"/>
    </row>
    <row r="57" spans="1:5" s="195" customFormat="1" ht="15" customHeight="1">
      <c r="A57" s="161"/>
      <c r="B57" s="167"/>
      <c r="C57" s="198"/>
      <c r="D57" s="198"/>
      <c r="E57" s="198"/>
    </row>
    <row r="58" spans="1:5" s="160" customFormat="1" ht="17.25" customHeight="1">
      <c r="A58" s="175" t="s">
        <v>370</v>
      </c>
      <c r="B58" s="176"/>
      <c r="C58" s="177"/>
      <c r="D58" s="178" t="s">
        <v>365</v>
      </c>
      <c r="E58" s="189" t="s">
        <v>16</v>
      </c>
    </row>
    <row r="59" spans="1:5" s="160" customFormat="1" ht="14.25" customHeight="1">
      <c r="A59" s="175"/>
      <c r="B59" s="176"/>
      <c r="C59" s="177"/>
      <c r="D59" s="178"/>
      <c r="E59" s="190">
        <v>74344</v>
      </c>
    </row>
    <row r="60" spans="1:5" s="160" customFormat="1" ht="15" customHeight="1" thickBot="1">
      <c r="A60" s="206" t="s">
        <v>371</v>
      </c>
      <c r="B60" s="179"/>
      <c r="C60" s="180"/>
      <c r="D60" s="207" t="s">
        <v>365</v>
      </c>
      <c r="E60" s="191">
        <v>470656</v>
      </c>
    </row>
    <row r="61" spans="1:5" s="160" customFormat="1" ht="13.5" customHeight="1" thickBot="1">
      <c r="A61" s="166"/>
      <c r="B61" s="166"/>
      <c r="C61" s="181"/>
      <c r="D61" s="181"/>
      <c r="E61" s="181"/>
    </row>
    <row r="62" spans="1:5" s="160" customFormat="1" ht="14.25" customHeight="1">
      <c r="A62" s="182" t="s">
        <v>367</v>
      </c>
      <c r="B62" s="173"/>
      <c r="C62" s="174"/>
      <c r="D62" s="183" t="s">
        <v>366</v>
      </c>
      <c r="E62" s="192">
        <v>92668</v>
      </c>
    </row>
    <row r="63" spans="1:5" s="160" customFormat="1" ht="14.25" customHeight="1">
      <c r="A63" s="175"/>
      <c r="B63" s="176"/>
      <c r="C63" s="178"/>
      <c r="D63" s="178"/>
      <c r="E63" s="190">
        <v>2945</v>
      </c>
    </row>
    <row r="64" spans="1:5" s="194" customFormat="1" ht="15.75" customHeight="1" thickBot="1">
      <c r="A64" s="184" t="s">
        <v>372</v>
      </c>
      <c r="B64" s="185"/>
      <c r="C64" s="186"/>
      <c r="D64" s="186" t="s">
        <v>366</v>
      </c>
      <c r="E64" s="193">
        <v>105790</v>
      </c>
    </row>
    <row r="65" spans="1:5" s="160" customFormat="1" ht="11.25" customHeight="1">
      <c r="A65" s="166"/>
      <c r="B65" s="166"/>
      <c r="C65" s="187"/>
      <c r="D65" s="187"/>
      <c r="E65" s="187"/>
    </row>
    <row r="66" spans="1:5" s="160" customFormat="1" ht="15" customHeight="1">
      <c r="A66" s="166" t="s">
        <v>368</v>
      </c>
      <c r="B66" s="166"/>
      <c r="C66" s="188"/>
      <c r="D66" s="187" t="s">
        <v>373</v>
      </c>
      <c r="E66" s="187">
        <v>24981</v>
      </c>
    </row>
    <row r="67" spans="1:5" s="160" customFormat="1" ht="14.25" customHeight="1">
      <c r="A67" s="166" t="s">
        <v>369</v>
      </c>
      <c r="B67" s="166"/>
      <c r="C67" s="188"/>
      <c r="D67" s="187" t="s">
        <v>374</v>
      </c>
      <c r="E67" s="187">
        <v>35257</v>
      </c>
    </row>
    <row r="68" spans="1:5" s="195" customFormat="1" ht="12.75" customHeight="1">
      <c r="A68" s="166"/>
      <c r="B68" s="166"/>
      <c r="C68" s="181"/>
      <c r="D68" s="181"/>
      <c r="E68" s="181"/>
    </row>
    <row r="69" spans="1:5" s="195" customFormat="1" ht="15" customHeight="1">
      <c r="A69" s="161"/>
      <c r="B69" s="167"/>
      <c r="C69" s="198"/>
      <c r="D69" s="198"/>
      <c r="E69" s="198"/>
    </row>
    <row r="70" spans="1:5" s="195" customFormat="1" ht="15" customHeight="1">
      <c r="A70" s="161"/>
      <c r="B70" s="167"/>
      <c r="C70" s="198"/>
      <c r="D70" s="198"/>
      <c r="E70" s="198"/>
    </row>
    <row r="71" spans="1:5" s="195" customFormat="1" ht="15" customHeight="1">
      <c r="A71" s="161"/>
      <c r="B71" s="167"/>
      <c r="C71" s="198"/>
      <c r="D71" s="198"/>
      <c r="E71" s="198"/>
    </row>
    <row r="72" spans="1:5" s="195" customFormat="1" ht="15" customHeight="1">
      <c r="A72" s="161"/>
      <c r="B72" s="167"/>
      <c r="C72" s="198"/>
      <c r="D72" s="198"/>
      <c r="E72" s="198"/>
    </row>
    <row r="73" spans="1:5" s="195" customFormat="1" ht="15" customHeight="1">
      <c r="A73" s="161"/>
      <c r="B73" s="167"/>
      <c r="C73" s="198"/>
      <c r="D73" s="198"/>
      <c r="E73" s="198"/>
    </row>
    <row r="74" spans="1:5" s="195" customFormat="1" ht="15" customHeight="1">
      <c r="A74" s="161"/>
      <c r="B74" s="167"/>
      <c r="C74" s="198"/>
      <c r="D74" s="198"/>
      <c r="E74" s="198"/>
    </row>
    <row r="75" spans="1:5" s="195" customFormat="1" ht="15" customHeight="1">
      <c r="A75" s="161"/>
      <c r="B75" s="167"/>
      <c r="C75" s="198"/>
      <c r="D75" s="198"/>
      <c r="E75" s="198"/>
    </row>
    <row r="76" spans="1:5" s="195" customFormat="1" ht="15" customHeight="1">
      <c r="A76" s="161"/>
      <c r="B76" s="167"/>
      <c r="C76" s="198"/>
      <c r="D76" s="198"/>
      <c r="E76" s="198"/>
    </row>
    <row r="77" spans="1:5" s="195" customFormat="1" ht="15" customHeight="1">
      <c r="A77" s="161"/>
      <c r="B77" s="167"/>
      <c r="C77" s="198"/>
      <c r="D77" s="198"/>
      <c r="E77" s="198"/>
    </row>
    <row r="78" spans="1:5" s="195" customFormat="1" ht="15" customHeight="1">
      <c r="A78" s="161"/>
      <c r="B78" s="167"/>
      <c r="C78" s="198"/>
      <c r="D78" s="198"/>
      <c r="E78" s="198"/>
    </row>
    <row r="79" spans="1:5" s="195" customFormat="1" ht="15" customHeight="1">
      <c r="A79" s="161"/>
      <c r="B79" s="167"/>
      <c r="C79" s="198"/>
      <c r="D79" s="198"/>
      <c r="E79" s="198"/>
    </row>
    <row r="80" spans="1:5" s="195" customFormat="1" ht="15" customHeight="1">
      <c r="A80" s="161"/>
      <c r="B80" s="167"/>
      <c r="C80" s="198"/>
      <c r="D80" s="198"/>
      <c r="E80" s="198"/>
    </row>
    <row r="81" spans="1:5" s="195" customFormat="1" ht="15" customHeight="1">
      <c r="A81" s="161"/>
      <c r="B81" s="167"/>
      <c r="C81" s="198"/>
      <c r="D81" s="198"/>
      <c r="E81" s="198"/>
    </row>
    <row r="82" spans="1:5" s="195" customFormat="1" ht="15" customHeight="1">
      <c r="A82" s="161"/>
      <c r="B82" s="167"/>
      <c r="C82" s="198"/>
      <c r="D82" s="198"/>
      <c r="E82" s="198"/>
    </row>
    <row r="83" spans="1:5" s="195" customFormat="1" ht="15" customHeight="1">
      <c r="A83" s="161"/>
      <c r="B83" s="167"/>
      <c r="C83" s="198"/>
      <c r="D83" s="198"/>
      <c r="E83" s="198"/>
    </row>
    <row r="84" spans="1:5" s="195" customFormat="1" ht="15" customHeight="1">
      <c r="A84" s="161"/>
      <c r="B84" s="167"/>
      <c r="C84" s="198"/>
      <c r="D84" s="198"/>
      <c r="E84" s="198"/>
    </row>
    <row r="85" spans="1:5" s="195" customFormat="1" ht="15" customHeight="1">
      <c r="A85" s="161"/>
      <c r="B85" s="167"/>
      <c r="C85" s="198"/>
      <c r="D85" s="198"/>
      <c r="E85" s="198"/>
    </row>
    <row r="86" spans="1:5" s="195" customFormat="1" ht="15" customHeight="1">
      <c r="A86" s="161"/>
      <c r="B86" s="167"/>
      <c r="C86" s="198"/>
      <c r="D86" s="198"/>
      <c r="E86" s="198"/>
    </row>
    <row r="87" spans="1:5" s="195" customFormat="1" ht="15" customHeight="1">
      <c r="A87" s="161"/>
      <c r="B87" s="167"/>
      <c r="C87" s="198"/>
      <c r="D87" s="198"/>
      <c r="E87" s="198"/>
    </row>
    <row r="88" spans="1:5" s="195" customFormat="1" ht="15" customHeight="1">
      <c r="A88" s="161"/>
      <c r="B88" s="167"/>
      <c r="C88" s="198"/>
      <c r="D88" s="198"/>
      <c r="E88" s="198"/>
    </row>
    <row r="89" spans="1:5" s="195" customFormat="1" ht="15" customHeight="1">
      <c r="A89" s="161"/>
      <c r="B89" s="167"/>
      <c r="C89" s="198"/>
      <c r="D89" s="198"/>
      <c r="E89" s="198"/>
    </row>
    <row r="90" spans="1:5" s="195" customFormat="1" ht="15" customHeight="1">
      <c r="A90" s="161"/>
      <c r="B90" s="167"/>
      <c r="C90" s="198"/>
      <c r="D90" s="198"/>
      <c r="E90" s="198"/>
    </row>
    <row r="91" spans="1:5" s="195" customFormat="1" ht="15" customHeight="1">
      <c r="A91" s="161"/>
      <c r="B91" s="167"/>
      <c r="C91" s="198"/>
      <c r="D91" s="198"/>
      <c r="E91" s="198"/>
    </row>
    <row r="92" spans="1:5" s="195" customFormat="1" ht="15" customHeight="1">
      <c r="A92" s="161"/>
      <c r="B92" s="167"/>
      <c r="C92" s="198"/>
      <c r="D92" s="198"/>
      <c r="E92" s="198"/>
    </row>
    <row r="93" spans="1:5" s="195" customFormat="1" ht="15" customHeight="1">
      <c r="A93" s="161"/>
      <c r="B93" s="167"/>
      <c r="C93" s="198"/>
      <c r="D93" s="198"/>
      <c r="E93" s="198"/>
    </row>
    <row r="94" spans="1:5" s="195" customFormat="1" ht="15" customHeight="1">
      <c r="A94" s="161"/>
      <c r="B94" s="167"/>
      <c r="C94" s="198"/>
      <c r="D94" s="198"/>
      <c r="E94" s="198"/>
    </row>
    <row r="95" spans="1:5" s="195" customFormat="1" ht="15" customHeight="1" thickBot="1">
      <c r="A95" s="161"/>
      <c r="B95" s="167"/>
      <c r="C95" s="198"/>
      <c r="D95" s="198"/>
      <c r="E95" s="198"/>
    </row>
    <row r="96" spans="2:5" s="160" customFormat="1" ht="15" customHeight="1">
      <c r="B96" s="200"/>
      <c r="C96" s="201"/>
      <c r="D96" s="201"/>
      <c r="E96" s="202"/>
    </row>
    <row r="97" spans="1:5" s="160" customFormat="1" ht="15" customHeight="1">
      <c r="A97" s="203"/>
      <c r="B97" s="204"/>
      <c r="C97" s="205"/>
      <c r="D97" s="205"/>
      <c r="E97" s="205"/>
    </row>
    <row r="98" spans="1:5" s="160" customFormat="1" ht="15" customHeight="1">
      <c r="A98" s="203"/>
      <c r="B98" s="204"/>
      <c r="C98" s="205"/>
      <c r="D98" s="205"/>
      <c r="E98" s="205"/>
    </row>
    <row r="99" spans="1:5" s="160" customFormat="1" ht="15" customHeight="1">
      <c r="A99" s="203"/>
      <c r="B99" s="204"/>
      <c r="C99" s="205"/>
      <c r="D99" s="205"/>
      <c r="E99" s="205"/>
    </row>
    <row r="100" spans="1:5" s="160" customFormat="1" ht="15" customHeight="1">
      <c r="A100" s="203"/>
      <c r="B100" s="204"/>
      <c r="C100" s="205"/>
      <c r="D100" s="205"/>
      <c r="E100" s="205"/>
    </row>
    <row r="101" spans="1:5" s="160" customFormat="1" ht="15" customHeight="1">
      <c r="A101" s="203"/>
      <c r="B101" s="204"/>
      <c r="C101" s="205"/>
      <c r="D101" s="205"/>
      <c r="E101" s="205"/>
    </row>
    <row r="102" spans="1:5" s="160" customFormat="1" ht="15" customHeight="1">
      <c r="A102" s="203"/>
      <c r="B102" s="204"/>
      <c r="C102" s="205"/>
      <c r="D102" s="205"/>
      <c r="E102" s="205"/>
    </row>
    <row r="103" spans="1:5" s="160" customFormat="1" ht="15" customHeight="1">
      <c r="A103" s="203"/>
      <c r="B103" s="204"/>
      <c r="C103" s="205"/>
      <c r="D103" s="205"/>
      <c r="E103" s="205"/>
    </row>
    <row r="104" spans="1:5" s="160" customFormat="1" ht="15" customHeight="1">
      <c r="A104" s="203"/>
      <c r="B104" s="204"/>
      <c r="C104" s="205"/>
      <c r="D104" s="205"/>
      <c r="E104" s="205"/>
    </row>
    <row r="105" spans="1:5" s="160" customFormat="1" ht="15" customHeight="1">
      <c r="A105" s="203"/>
      <c r="B105" s="204"/>
      <c r="C105" s="205"/>
      <c r="D105" s="205"/>
      <c r="E105" s="205"/>
    </row>
    <row r="106" spans="1:5" s="160" customFormat="1" ht="15" customHeight="1">
      <c r="A106" s="203"/>
      <c r="B106" s="204"/>
      <c r="C106" s="205"/>
      <c r="D106" s="205"/>
      <c r="E106" s="205"/>
    </row>
    <row r="107" spans="1:5" s="160" customFormat="1" ht="15" customHeight="1">
      <c r="A107" s="203"/>
      <c r="B107" s="204"/>
      <c r="C107" s="205"/>
      <c r="D107" s="205"/>
      <c r="E107" s="205"/>
    </row>
    <row r="108" spans="1:5" s="160" customFormat="1" ht="15" customHeight="1">
      <c r="A108" s="203"/>
      <c r="B108" s="204"/>
      <c r="C108" s="205"/>
      <c r="D108" s="205"/>
      <c r="E108" s="205"/>
    </row>
    <row r="109" spans="1:5" s="160" customFormat="1" ht="15" customHeight="1">
      <c r="A109" s="203"/>
      <c r="B109" s="204"/>
      <c r="C109" s="205"/>
      <c r="D109" s="205"/>
      <c r="E109" s="205"/>
    </row>
    <row r="110" spans="1:5" s="160" customFormat="1" ht="15" customHeight="1">
      <c r="A110" s="203"/>
      <c r="B110" s="204"/>
      <c r="C110" s="205"/>
      <c r="D110" s="205"/>
      <c r="E110" s="205"/>
    </row>
    <row r="111" spans="1:5" s="160" customFormat="1" ht="15" customHeight="1">
      <c r="A111" s="203"/>
      <c r="B111" s="204"/>
      <c r="C111" s="205"/>
      <c r="D111" s="205"/>
      <c r="E111" s="205"/>
    </row>
  </sheetData>
  <sheetProtection/>
  <printOptions/>
  <pageMargins left="0.7" right="0.7" top="0.75" bottom="0.75" header="0.3" footer="0.3"/>
  <pageSetup horizontalDpi="600" verticalDpi="600" orientation="portrait" paperSize="9" scale="76" r:id="rId1"/>
  <rowBreaks count="1" manualBreakCount="1">
    <brk id="5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H44"/>
  <sheetViews>
    <sheetView view="pageBreakPreview" zoomScaleSheetLayoutView="100" zoomScalePageLayoutView="0" workbookViewId="0" topLeftCell="A1">
      <selection activeCell="F1" sqref="F1"/>
    </sheetView>
  </sheetViews>
  <sheetFormatPr defaultColWidth="8.8515625" defaultRowHeight="15"/>
  <cols>
    <col min="1" max="1" width="53.140625" style="51" bestFit="1" customWidth="1"/>
    <col min="2" max="8" width="18.7109375" style="51" customWidth="1"/>
    <col min="9" max="16384" width="8.8515625" style="51" customWidth="1"/>
  </cols>
  <sheetData>
    <row r="1" spans="1:6" ht="14.25">
      <c r="A1" s="51" t="s">
        <v>353</v>
      </c>
      <c r="F1" s="52" t="s">
        <v>17</v>
      </c>
    </row>
    <row r="2" spans="1:8" ht="15.75">
      <c r="A2" s="211" t="s">
        <v>18</v>
      </c>
      <c r="B2" s="211"/>
      <c r="C2" s="211"/>
      <c r="D2" s="211"/>
      <c r="E2" s="211"/>
      <c r="F2" s="211"/>
      <c r="G2" s="211"/>
      <c r="H2" s="157"/>
    </row>
    <row r="3" spans="1:8" ht="15.75">
      <c r="A3" s="211" t="s">
        <v>352</v>
      </c>
      <c r="B3" s="211"/>
      <c r="C3" s="211"/>
      <c r="D3" s="211"/>
      <c r="E3" s="211"/>
      <c r="F3" s="211"/>
      <c r="G3" s="211"/>
      <c r="H3" s="157"/>
    </row>
    <row r="4" ht="12.75">
      <c r="F4" s="53" t="s">
        <v>19</v>
      </c>
    </row>
    <row r="5" spans="1:6" ht="15" customHeight="1">
      <c r="A5" s="54"/>
      <c r="B5" s="55" t="s">
        <v>312</v>
      </c>
      <c r="C5" s="212" t="s">
        <v>356</v>
      </c>
      <c r="D5" s="212"/>
      <c r="E5" s="212"/>
      <c r="F5" s="212"/>
    </row>
    <row r="6" spans="1:6" ht="55.5" customHeight="1">
      <c r="A6" s="54"/>
      <c r="B6" s="134" t="s">
        <v>21</v>
      </c>
      <c r="C6" s="56" t="s">
        <v>22</v>
      </c>
      <c r="D6" s="56" t="s">
        <v>23</v>
      </c>
      <c r="E6" s="56" t="s">
        <v>20</v>
      </c>
      <c r="F6" s="134" t="s">
        <v>21</v>
      </c>
    </row>
    <row r="7" spans="1:6" ht="13.5">
      <c r="A7" s="57" t="s">
        <v>24</v>
      </c>
      <c r="B7" s="58"/>
      <c r="C7" s="59"/>
      <c r="D7" s="59"/>
      <c r="E7" s="59"/>
      <c r="F7" s="58"/>
    </row>
    <row r="8" spans="1:6" ht="12.75">
      <c r="A8" s="60"/>
      <c r="B8" s="61">
        <v>0</v>
      </c>
      <c r="C8" s="61">
        <v>1148478839</v>
      </c>
      <c r="D8" s="61">
        <v>-1148478839</v>
      </c>
      <c r="E8" s="61">
        <v>0</v>
      </c>
      <c r="F8" s="61">
        <f>SUM(B8:E8)</f>
        <v>0</v>
      </c>
    </row>
    <row r="9" spans="1:6" ht="12.75">
      <c r="A9" s="62" t="s">
        <v>25</v>
      </c>
      <c r="B9" s="63">
        <f>SUM(B8:B8)</f>
        <v>0</v>
      </c>
      <c r="C9" s="63">
        <f>SUM(C8:C8)</f>
        <v>1148478839</v>
      </c>
      <c r="D9" s="63">
        <f>SUM(D8:D8)</f>
        <v>-1148478839</v>
      </c>
      <c r="E9" s="63">
        <f>SUM(E8:E8)</f>
        <v>0</v>
      </c>
      <c r="F9" s="63">
        <f>SUM(F8:F8)</f>
        <v>0</v>
      </c>
    </row>
    <row r="10" spans="1:6" s="66" customFormat="1" ht="12.75">
      <c r="A10" s="64"/>
      <c r="B10" s="65"/>
      <c r="C10" s="65"/>
      <c r="D10" s="65"/>
      <c r="E10" s="65"/>
      <c r="F10" s="65"/>
    </row>
    <row r="11" spans="1:6" ht="13.5">
      <c r="A11" s="57" t="s">
        <v>26</v>
      </c>
      <c r="B11" s="58"/>
      <c r="C11" s="59"/>
      <c r="D11" s="59"/>
      <c r="E11" s="59"/>
      <c r="F11" s="58"/>
    </row>
    <row r="12" spans="1:6" ht="12.75">
      <c r="A12" s="60" t="s">
        <v>313</v>
      </c>
      <c r="B12" s="61">
        <v>600000</v>
      </c>
      <c r="C12" s="61">
        <v>0</v>
      </c>
      <c r="D12" s="61">
        <v>-600000</v>
      </c>
      <c r="E12" s="61">
        <v>0</v>
      </c>
      <c r="F12" s="61">
        <f>SUM(B12:E12)</f>
        <v>0</v>
      </c>
    </row>
    <row r="13" spans="1:6" ht="12.75">
      <c r="A13" s="60" t="s">
        <v>314</v>
      </c>
      <c r="B13" s="61">
        <v>600000</v>
      </c>
      <c r="C13" s="61">
        <v>0</v>
      </c>
      <c r="D13" s="61">
        <v>-600000</v>
      </c>
      <c r="E13" s="61">
        <v>0</v>
      </c>
      <c r="F13" s="61">
        <f>SUM(B13:E13)</f>
        <v>0</v>
      </c>
    </row>
    <row r="14" spans="1:6" ht="12.75">
      <c r="A14" s="60" t="s">
        <v>315</v>
      </c>
      <c r="B14" s="61">
        <v>0</v>
      </c>
      <c r="C14" s="61">
        <v>119790155</v>
      </c>
      <c r="D14" s="61">
        <v>-119790155</v>
      </c>
      <c r="E14" s="61">
        <v>0</v>
      </c>
      <c r="F14" s="61">
        <f>SUM(B14:E14)</f>
        <v>0</v>
      </c>
    </row>
    <row r="15" spans="1:6" ht="12.75">
      <c r="A15" s="62" t="s">
        <v>27</v>
      </c>
      <c r="B15" s="63">
        <f>SUM(B12:B14)</f>
        <v>1200000</v>
      </c>
      <c r="C15" s="63">
        <f>SUM(C12:C14)</f>
        <v>119790155</v>
      </c>
      <c r="D15" s="63">
        <f>SUM(D12:D14)</f>
        <v>-120990155</v>
      </c>
      <c r="E15" s="63">
        <f>SUM(E12:E14)</f>
        <v>0</v>
      </c>
      <c r="F15" s="63">
        <f>SUM(F12:F14)</f>
        <v>0</v>
      </c>
    </row>
    <row r="16" spans="1:6" s="66" customFormat="1" ht="12.75">
      <c r="A16" s="64"/>
      <c r="B16" s="65"/>
      <c r="C16" s="65"/>
      <c r="D16" s="65"/>
      <c r="E16" s="65"/>
      <c r="F16" s="65"/>
    </row>
    <row r="17" spans="1:6" s="66" customFormat="1" ht="13.5">
      <c r="A17" s="57" t="s">
        <v>28</v>
      </c>
      <c r="B17" s="65"/>
      <c r="C17" s="65"/>
      <c r="D17" s="65"/>
      <c r="E17" s="65"/>
      <c r="F17" s="65"/>
    </row>
    <row r="18" spans="1:6" ht="12.75">
      <c r="A18" s="67"/>
      <c r="B18" s="61">
        <v>36544865</v>
      </c>
      <c r="C18" s="61">
        <v>501858000</v>
      </c>
      <c r="D18" s="61">
        <v>-370707039</v>
      </c>
      <c r="E18" s="61">
        <v>-9913693</v>
      </c>
      <c r="F18" s="61">
        <f>SUM(B18:E18)</f>
        <v>157782133</v>
      </c>
    </row>
    <row r="19" spans="1:6" ht="12.75">
      <c r="A19" s="68" t="s">
        <v>29</v>
      </c>
      <c r="B19" s="63">
        <f>SUM(B18:B18)</f>
        <v>36544865</v>
      </c>
      <c r="C19" s="63">
        <f>SUM(C18:C18)</f>
        <v>501858000</v>
      </c>
      <c r="D19" s="63">
        <f>SUM(D18:D18)</f>
        <v>-370707039</v>
      </c>
      <c r="E19" s="63">
        <f>SUM(E18:E18)</f>
        <v>-9913693</v>
      </c>
      <c r="F19" s="63">
        <f>SUM(F18:F18)</f>
        <v>157782133</v>
      </c>
    </row>
    <row r="20" spans="1:6" s="66" customFormat="1" ht="13.5">
      <c r="A20" s="57"/>
      <c r="B20" s="65"/>
      <c r="C20" s="65"/>
      <c r="D20" s="65"/>
      <c r="E20" s="65"/>
      <c r="F20" s="65"/>
    </row>
    <row r="21" spans="1:6" s="66" customFormat="1" ht="13.5">
      <c r="A21" s="57" t="s">
        <v>30</v>
      </c>
      <c r="B21" s="65"/>
      <c r="C21" s="65"/>
      <c r="D21" s="65"/>
      <c r="E21" s="65"/>
      <c r="F21" s="65"/>
    </row>
    <row r="22" spans="1:6" ht="12.75">
      <c r="A22" s="67" t="s">
        <v>31</v>
      </c>
      <c r="B22" s="61">
        <v>572069</v>
      </c>
      <c r="C22" s="61">
        <v>420000</v>
      </c>
      <c r="D22" s="61">
        <v>-636636</v>
      </c>
      <c r="E22" s="61">
        <v>-32166</v>
      </c>
      <c r="F22" s="61">
        <f>SUM(B22:E22)</f>
        <v>323267</v>
      </c>
    </row>
    <row r="23" spans="1:6" ht="12.75">
      <c r="A23" s="67" t="s">
        <v>32</v>
      </c>
      <c r="B23" s="61">
        <v>2417841</v>
      </c>
      <c r="C23" s="61">
        <v>396530599</v>
      </c>
      <c r="D23" s="61">
        <v>-366085189</v>
      </c>
      <c r="E23" s="61">
        <v>-436310</v>
      </c>
      <c r="F23" s="61">
        <f>SUM(B23:E23)</f>
        <v>32426941</v>
      </c>
    </row>
    <row r="24" spans="1:6" s="69" customFormat="1" ht="12.75">
      <c r="A24" s="67" t="s">
        <v>33</v>
      </c>
      <c r="B24" s="61">
        <v>112160</v>
      </c>
      <c r="C24" s="61">
        <f>2973057+20668080</f>
        <v>23641137</v>
      </c>
      <c r="D24" s="61">
        <v>-20668080</v>
      </c>
      <c r="E24" s="61">
        <v>0</v>
      </c>
      <c r="F24" s="61">
        <f>SUM(B24:E24)</f>
        <v>3085217</v>
      </c>
    </row>
    <row r="25" spans="1:6" s="66" customFormat="1" ht="12.75">
      <c r="A25" s="68" t="s">
        <v>34</v>
      </c>
      <c r="B25" s="63">
        <f>SUM(B22:B24)</f>
        <v>3102070</v>
      </c>
      <c r="C25" s="63">
        <f>SUM(C22:C24)</f>
        <v>420591736</v>
      </c>
      <c r="D25" s="63">
        <f>SUM(D22:D24)</f>
        <v>-387389905</v>
      </c>
      <c r="E25" s="63">
        <f>SUM(E22:E24)</f>
        <v>-468476</v>
      </c>
      <c r="F25" s="63">
        <f>SUM(F22:F24)</f>
        <v>35835425</v>
      </c>
    </row>
    <row r="26" spans="1:6" ht="12.75">
      <c r="A26" s="64"/>
      <c r="B26" s="65"/>
      <c r="C26" s="65"/>
      <c r="D26" s="65"/>
      <c r="E26" s="65"/>
      <c r="F26" s="65"/>
    </row>
    <row r="27" spans="1:6" s="66" customFormat="1" ht="13.5">
      <c r="A27" s="57" t="s">
        <v>35</v>
      </c>
      <c r="B27" s="65"/>
      <c r="C27" s="65"/>
      <c r="D27" s="65"/>
      <c r="E27" s="65"/>
      <c r="F27" s="65"/>
    </row>
    <row r="28" spans="1:6" ht="12.75">
      <c r="A28" s="60" t="s">
        <v>316</v>
      </c>
      <c r="B28" s="61">
        <v>218347</v>
      </c>
      <c r="C28" s="61">
        <v>20221</v>
      </c>
      <c r="D28" s="61"/>
      <c r="E28" s="61">
        <v>0</v>
      </c>
      <c r="F28" s="61">
        <f>SUM(B28:E28)</f>
        <v>238568</v>
      </c>
    </row>
    <row r="29" spans="1:6" s="66" customFormat="1" ht="12.75">
      <c r="A29" s="67" t="s">
        <v>36</v>
      </c>
      <c r="B29" s="61">
        <v>150000</v>
      </c>
      <c r="C29" s="61">
        <v>98899414</v>
      </c>
      <c r="D29" s="61">
        <v>-99099414</v>
      </c>
      <c r="E29" s="61">
        <v>50000</v>
      </c>
      <c r="F29" s="61">
        <f>SUM(B29:E29)</f>
        <v>0</v>
      </c>
    </row>
    <row r="30" spans="1:6" ht="12.75">
      <c r="A30" s="68" t="s">
        <v>37</v>
      </c>
      <c r="B30" s="63">
        <f>SUM(B28:B29)</f>
        <v>368347</v>
      </c>
      <c r="C30" s="63">
        <f>SUM(C28:C29)</f>
        <v>98919635</v>
      </c>
      <c r="D30" s="63">
        <f>SUM(D28:D29)</f>
        <v>-99099414</v>
      </c>
      <c r="E30" s="63">
        <f>SUM(E28:E29)</f>
        <v>50000</v>
      </c>
      <c r="F30" s="63">
        <f>SUM(F28:F29)</f>
        <v>238568</v>
      </c>
    </row>
    <row r="31" spans="1:6" ht="12.75">
      <c r="A31" s="70"/>
      <c r="B31" s="65"/>
      <c r="C31" s="65"/>
      <c r="D31" s="65"/>
      <c r="E31" s="65"/>
      <c r="F31" s="65"/>
    </row>
    <row r="32" spans="1:6" s="66" customFormat="1" ht="13.5">
      <c r="A32" s="57" t="s">
        <v>38</v>
      </c>
      <c r="B32" s="65"/>
      <c r="C32" s="65"/>
      <c r="D32" s="65"/>
      <c r="E32" s="65"/>
      <c r="F32" s="65"/>
    </row>
    <row r="33" spans="1:6" ht="12.75">
      <c r="A33" s="67" t="s">
        <v>253</v>
      </c>
      <c r="B33" s="61">
        <v>1186387</v>
      </c>
      <c r="C33" s="61">
        <v>0</v>
      </c>
      <c r="D33" s="61">
        <v>0</v>
      </c>
      <c r="E33" s="61">
        <v>0</v>
      </c>
      <c r="F33" s="61">
        <f>SUM(B33:E33)</f>
        <v>1186387</v>
      </c>
    </row>
    <row r="34" spans="1:6" ht="12.75">
      <c r="A34" s="67" t="s">
        <v>39</v>
      </c>
      <c r="B34" s="61">
        <v>0</v>
      </c>
      <c r="C34" s="61">
        <v>389260</v>
      </c>
      <c r="D34" s="61">
        <v>-389260</v>
      </c>
      <c r="E34" s="61">
        <v>0</v>
      </c>
      <c r="F34" s="61">
        <f>SUM(B34:E34)</f>
        <v>0</v>
      </c>
    </row>
    <row r="35" spans="1:6" ht="12.75">
      <c r="A35" s="68" t="s">
        <v>40</v>
      </c>
      <c r="B35" s="63">
        <f>SUM(B33:B34)</f>
        <v>1186387</v>
      </c>
      <c r="C35" s="63">
        <f>SUM(C33:C34)</f>
        <v>389260</v>
      </c>
      <c r="D35" s="63">
        <f>SUM(D33:D34)</f>
        <v>-389260</v>
      </c>
      <c r="E35" s="63">
        <f>SUM(E33:E34)</f>
        <v>0</v>
      </c>
      <c r="F35" s="63">
        <f>SUM(F33:F34)</f>
        <v>1186387</v>
      </c>
    </row>
    <row r="36" spans="1:6" s="66" customFormat="1" ht="12.75">
      <c r="A36" s="70"/>
      <c r="B36" s="65"/>
      <c r="C36" s="65"/>
      <c r="D36" s="65"/>
      <c r="E36" s="65"/>
      <c r="F36" s="65"/>
    </row>
    <row r="37" spans="1:6" s="66" customFormat="1" ht="13.5">
      <c r="A37" s="57" t="s">
        <v>41</v>
      </c>
      <c r="B37" s="65"/>
      <c r="C37" s="65"/>
      <c r="D37" s="65"/>
      <c r="E37" s="65"/>
      <c r="F37" s="65"/>
    </row>
    <row r="38" spans="1:6" ht="12.75">
      <c r="A38" s="67" t="s">
        <v>39</v>
      </c>
      <c r="B38" s="61">
        <v>0</v>
      </c>
      <c r="C38" s="61">
        <v>26087895</v>
      </c>
      <c r="D38" s="61">
        <v>-26087895</v>
      </c>
      <c r="E38" s="61">
        <v>0</v>
      </c>
      <c r="F38" s="61">
        <f>SUM(B38:E38)</f>
        <v>0</v>
      </c>
    </row>
    <row r="39" spans="1:6" ht="12.75">
      <c r="A39" s="68" t="s">
        <v>42</v>
      </c>
      <c r="B39" s="63">
        <f>SUM(B38:B38)</f>
        <v>0</v>
      </c>
      <c r="C39" s="63">
        <f>SUM(C38:C38)</f>
        <v>26087895</v>
      </c>
      <c r="D39" s="63">
        <f>SUM(D38:D38)</f>
        <v>-26087895</v>
      </c>
      <c r="E39" s="63">
        <f>SUM(E38:E38)</f>
        <v>0</v>
      </c>
      <c r="F39" s="63">
        <f>SUM(F38:F38)</f>
        <v>0</v>
      </c>
    </row>
    <row r="40" spans="1:6" ht="12.75">
      <c r="A40" s="70"/>
      <c r="B40" s="65"/>
      <c r="C40" s="65"/>
      <c r="D40" s="65"/>
      <c r="E40" s="65"/>
      <c r="F40" s="65"/>
    </row>
    <row r="41" spans="1:6" s="66" customFormat="1" ht="12.75">
      <c r="A41" s="71" t="s">
        <v>43</v>
      </c>
      <c r="B41" s="72">
        <f>SUM(B39,B35,B30,B25,B19,B15,B9)</f>
        <v>42401669</v>
      </c>
      <c r="C41" s="72">
        <f>SUM(C39,C35,C30,C25,C19,C15,C9)</f>
        <v>2316115520</v>
      </c>
      <c r="D41" s="72">
        <f>SUM(D39,D35,D30,D25,D19,D15,D9)</f>
        <v>-2153142507</v>
      </c>
      <c r="E41" s="72">
        <f>SUM(E39,E35,E30,E25,E19,E15,E9)</f>
        <v>-10332169</v>
      </c>
      <c r="F41" s="72">
        <f>SUM(F39,F35,F30,F25,F19,F15,F9)</f>
        <v>195042513</v>
      </c>
    </row>
    <row r="42" spans="1:8" ht="12.75">
      <c r="A42" s="67"/>
      <c r="B42" s="73"/>
      <c r="C42" s="73"/>
      <c r="D42" s="73"/>
      <c r="E42" s="73"/>
      <c r="F42" s="73"/>
      <c r="G42" s="73"/>
      <c r="H42" s="73"/>
    </row>
    <row r="44" ht="12.75">
      <c r="H44" s="127"/>
    </row>
  </sheetData>
  <sheetProtection/>
  <mergeCells count="3">
    <mergeCell ref="A2:G2"/>
    <mergeCell ref="A3:G3"/>
    <mergeCell ref="C5:F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E12"/>
  <sheetViews>
    <sheetView view="pageBreakPreview" zoomScale="90" zoomScaleSheetLayoutView="90" zoomScalePageLayoutView="0" workbookViewId="0" topLeftCell="A1">
      <selection activeCell="B10" sqref="B10"/>
    </sheetView>
  </sheetViews>
  <sheetFormatPr defaultColWidth="9.140625" defaultRowHeight="15"/>
  <cols>
    <col min="1" max="1" width="38.8515625" style="0" bestFit="1" customWidth="1"/>
    <col min="2" max="2" width="18.421875" style="0" customWidth="1"/>
    <col min="3" max="3" width="16.8515625" style="0" customWidth="1"/>
    <col min="4" max="4" width="11.140625" style="0" customWidth="1"/>
  </cols>
  <sheetData>
    <row r="1" spans="1:5" ht="15">
      <c r="A1" t="s">
        <v>18</v>
      </c>
      <c r="E1" t="s">
        <v>384</v>
      </c>
    </row>
    <row r="2" ht="15">
      <c r="A2" t="s">
        <v>355</v>
      </c>
    </row>
    <row r="4" ht="15">
      <c r="C4" s="1" t="s">
        <v>44</v>
      </c>
    </row>
    <row r="5" ht="15">
      <c r="C5" s="74" t="s">
        <v>45</v>
      </c>
    </row>
    <row r="6" ht="15">
      <c r="C6" s="74" t="s">
        <v>46</v>
      </c>
    </row>
    <row r="7" ht="15">
      <c r="C7" s="74" t="s">
        <v>354</v>
      </c>
    </row>
    <row r="9" spans="1:4" ht="41.25" customHeight="1">
      <c r="A9" s="75" t="s">
        <v>47</v>
      </c>
      <c r="B9" s="75" t="s">
        <v>48</v>
      </c>
      <c r="C9" s="75" t="s">
        <v>49</v>
      </c>
      <c r="D9" s="75" t="s">
        <v>50</v>
      </c>
    </row>
    <row r="10" spans="1:4" ht="15">
      <c r="A10" t="s">
        <v>51</v>
      </c>
      <c r="B10" s="76">
        <v>74858000</v>
      </c>
      <c r="C10" s="76">
        <v>14000</v>
      </c>
      <c r="D10" s="30">
        <v>5347</v>
      </c>
    </row>
    <row r="11" spans="1:4" ht="15">
      <c r="A11" t="s">
        <v>52</v>
      </c>
      <c r="B11" s="76">
        <v>250000</v>
      </c>
      <c r="C11" s="76">
        <v>250000</v>
      </c>
      <c r="D11" s="30">
        <v>1</v>
      </c>
    </row>
    <row r="12" spans="1:4" ht="15">
      <c r="A12" t="s">
        <v>262</v>
      </c>
      <c r="B12" s="76">
        <v>3000000</v>
      </c>
      <c r="C12" s="76">
        <v>3000000</v>
      </c>
      <c r="D12" s="30">
        <v>1</v>
      </c>
    </row>
  </sheetData>
  <sheetProtection/>
  <printOptions/>
  <pageMargins left="0.7" right="0.7" top="0.75" bottom="0.75" header="0.3" footer="0.3"/>
  <pageSetup horizontalDpi="600" verticalDpi="600" orientation="portrait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G67"/>
  <sheetViews>
    <sheetView view="pageBreakPreview" zoomScaleSheetLayoutView="100" zoomScalePageLayoutView="0" workbookViewId="0" topLeftCell="A1">
      <pane ySplit="6" topLeftCell="A52" activePane="bottomLeft" state="frozen"/>
      <selection pane="topLeft" activeCell="A92" sqref="A92"/>
      <selection pane="bottomLeft" activeCell="B8" sqref="B8"/>
    </sheetView>
  </sheetViews>
  <sheetFormatPr defaultColWidth="8.8515625" defaultRowHeight="15"/>
  <cols>
    <col min="1" max="1" width="5.28125" style="77" bestFit="1" customWidth="1"/>
    <col min="2" max="2" width="65.28125" style="77" customWidth="1"/>
    <col min="3" max="4" width="16.421875" style="77" bestFit="1" customWidth="1"/>
    <col min="5" max="5" width="17.140625" style="77" bestFit="1" customWidth="1"/>
    <col min="6" max="6" width="9.7109375" style="77" customWidth="1"/>
    <col min="7" max="7" width="8.140625" style="88" customWidth="1"/>
    <col min="8" max="16384" width="8.8515625" style="77" customWidth="1"/>
  </cols>
  <sheetData>
    <row r="1" spans="1:6" ht="12.75">
      <c r="A1" s="213" t="s">
        <v>343</v>
      </c>
      <c r="B1" s="214"/>
      <c r="C1" s="214"/>
      <c r="D1" s="214"/>
      <c r="E1" s="214"/>
      <c r="F1" s="138"/>
    </row>
    <row r="2" spans="1:6" ht="12.75">
      <c r="A2" s="213" t="s">
        <v>53</v>
      </c>
      <c r="B2" s="214"/>
      <c r="C2" s="214"/>
      <c r="D2" s="214"/>
      <c r="E2" s="214"/>
      <c r="F2" s="138"/>
    </row>
    <row r="3" spans="1:6" ht="15">
      <c r="A3" s="78"/>
      <c r="B3" s="138"/>
      <c r="C3" s="138"/>
      <c r="D3" s="138"/>
      <c r="E3" s="78" t="s">
        <v>54</v>
      </c>
      <c r="F3" s="138"/>
    </row>
    <row r="4" spans="1:7" ht="15">
      <c r="A4" s="78"/>
      <c r="B4" s="79"/>
      <c r="C4" s="78"/>
      <c r="D4" s="78"/>
      <c r="E4" s="141" t="s">
        <v>1</v>
      </c>
      <c r="F4" s="78"/>
      <c r="G4" s="78"/>
    </row>
    <row r="5" spans="1:7" ht="30">
      <c r="A5" s="78"/>
      <c r="B5" s="78" t="s">
        <v>55</v>
      </c>
      <c r="C5" s="78" t="s">
        <v>56</v>
      </c>
      <c r="D5" s="78" t="s">
        <v>319</v>
      </c>
      <c r="E5" s="78" t="s">
        <v>57</v>
      </c>
      <c r="F5" s="78"/>
      <c r="G5" s="78"/>
    </row>
    <row r="6" spans="1:7" ht="15">
      <c r="A6" s="78">
        <v>1</v>
      </c>
      <c r="B6" s="78">
        <v>2</v>
      </c>
      <c r="C6" s="78">
        <v>3</v>
      </c>
      <c r="D6" s="78">
        <v>4</v>
      </c>
      <c r="E6" s="78">
        <v>5</v>
      </c>
      <c r="F6" s="78"/>
      <c r="G6" s="78"/>
    </row>
    <row r="7" spans="1:7" ht="15">
      <c r="A7" s="142">
        <v>1</v>
      </c>
      <c r="B7" s="144" t="s">
        <v>58</v>
      </c>
      <c r="C7" s="143">
        <v>903951814</v>
      </c>
      <c r="D7" s="143">
        <v>975404327</v>
      </c>
      <c r="E7" s="143">
        <v>869052106</v>
      </c>
      <c r="G7" s="77"/>
    </row>
    <row r="8" spans="1:7" ht="30">
      <c r="A8" s="142">
        <v>2</v>
      </c>
      <c r="B8" s="144" t="s">
        <v>59</v>
      </c>
      <c r="C8" s="143">
        <v>172460685</v>
      </c>
      <c r="D8" s="143">
        <v>185197987</v>
      </c>
      <c r="E8" s="143">
        <v>155634287</v>
      </c>
      <c r="G8" s="77"/>
    </row>
    <row r="9" spans="1:7" ht="15">
      <c r="A9" s="142">
        <v>3</v>
      </c>
      <c r="B9" s="144" t="s">
        <v>60</v>
      </c>
      <c r="C9" s="143">
        <v>883910052</v>
      </c>
      <c r="D9" s="143">
        <v>951652755</v>
      </c>
      <c r="E9" s="143">
        <v>649864452</v>
      </c>
      <c r="G9" s="77"/>
    </row>
    <row r="10" spans="1:7" ht="15">
      <c r="A10" s="142">
        <v>4</v>
      </c>
      <c r="B10" s="144" t="s">
        <v>61</v>
      </c>
      <c r="C10" s="143">
        <v>44612500</v>
      </c>
      <c r="D10" s="143">
        <v>42437500</v>
      </c>
      <c r="E10" s="143">
        <v>42424790</v>
      </c>
      <c r="G10" s="77"/>
    </row>
    <row r="11" spans="1:7" ht="12.75">
      <c r="A11" s="83">
        <v>5</v>
      </c>
      <c r="B11" s="145" t="s">
        <v>62</v>
      </c>
      <c r="C11" s="139">
        <v>0</v>
      </c>
      <c r="D11" s="139">
        <v>0</v>
      </c>
      <c r="E11" s="139">
        <v>0</v>
      </c>
      <c r="G11" s="77"/>
    </row>
    <row r="12" spans="1:7" ht="12.75">
      <c r="A12" s="83">
        <v>6</v>
      </c>
      <c r="B12" s="145" t="s">
        <v>63</v>
      </c>
      <c r="C12" s="139">
        <v>0</v>
      </c>
      <c r="D12" s="139">
        <v>3941990</v>
      </c>
      <c r="E12" s="139">
        <v>2407390</v>
      </c>
      <c r="G12" s="77"/>
    </row>
    <row r="13" spans="1:7" ht="25.5">
      <c r="A13" s="83">
        <v>7</v>
      </c>
      <c r="B13" s="145" t="s">
        <v>64</v>
      </c>
      <c r="C13" s="139">
        <v>0</v>
      </c>
      <c r="D13" s="139">
        <v>0</v>
      </c>
      <c r="E13" s="139">
        <v>0</v>
      </c>
      <c r="G13" s="77"/>
    </row>
    <row r="14" spans="1:7" ht="25.5">
      <c r="A14" s="83">
        <v>8</v>
      </c>
      <c r="B14" s="145" t="s">
        <v>65</v>
      </c>
      <c r="C14" s="139">
        <v>0</v>
      </c>
      <c r="D14" s="139">
        <v>0</v>
      </c>
      <c r="E14" s="139">
        <v>0</v>
      </c>
      <c r="G14" s="77"/>
    </row>
    <row r="15" spans="1:7" ht="25.5">
      <c r="A15" s="83">
        <v>9</v>
      </c>
      <c r="B15" s="145" t="s">
        <v>66</v>
      </c>
      <c r="C15" s="139">
        <v>0</v>
      </c>
      <c r="D15" s="139">
        <v>0</v>
      </c>
      <c r="E15" s="139">
        <v>0</v>
      </c>
      <c r="G15" s="77"/>
    </row>
    <row r="16" spans="1:7" ht="12.75">
      <c r="A16" s="83">
        <v>10</v>
      </c>
      <c r="B16" s="145" t="s">
        <v>67</v>
      </c>
      <c r="C16" s="139">
        <v>1980673</v>
      </c>
      <c r="D16" s="139">
        <v>2227541</v>
      </c>
      <c r="E16" s="139">
        <v>545695</v>
      </c>
      <c r="G16" s="77"/>
    </row>
    <row r="17" spans="1:7" ht="25.5">
      <c r="A17" s="83">
        <v>11</v>
      </c>
      <c r="B17" s="145" t="s">
        <v>68</v>
      </c>
      <c r="C17" s="139">
        <v>0</v>
      </c>
      <c r="D17" s="139">
        <v>0</v>
      </c>
      <c r="E17" s="139">
        <v>0</v>
      </c>
      <c r="G17" s="77"/>
    </row>
    <row r="18" spans="1:7" ht="25.5">
      <c r="A18" s="83">
        <v>12</v>
      </c>
      <c r="B18" s="145" t="s">
        <v>69</v>
      </c>
      <c r="C18" s="139">
        <v>0</v>
      </c>
      <c r="D18" s="139">
        <v>0</v>
      </c>
      <c r="E18" s="139">
        <v>0</v>
      </c>
      <c r="G18" s="77"/>
    </row>
    <row r="19" spans="1:7" ht="12.75">
      <c r="A19" s="83">
        <v>13</v>
      </c>
      <c r="B19" s="145" t="s">
        <v>70</v>
      </c>
      <c r="C19" s="139">
        <v>0</v>
      </c>
      <c r="D19" s="139">
        <v>0</v>
      </c>
      <c r="E19" s="139">
        <v>0</v>
      </c>
      <c r="G19" s="77"/>
    </row>
    <row r="20" spans="1:7" ht="12.75">
      <c r="A20" s="83">
        <v>14</v>
      </c>
      <c r="B20" s="145" t="s">
        <v>71</v>
      </c>
      <c r="C20" s="139">
        <v>0</v>
      </c>
      <c r="D20" s="139">
        <v>0</v>
      </c>
      <c r="E20" s="139">
        <v>0</v>
      </c>
      <c r="G20" s="77"/>
    </row>
    <row r="21" spans="1:7" ht="12.75">
      <c r="A21" s="83">
        <v>15</v>
      </c>
      <c r="B21" s="145" t="s">
        <v>72</v>
      </c>
      <c r="C21" s="139">
        <v>0</v>
      </c>
      <c r="D21" s="139">
        <v>0</v>
      </c>
      <c r="E21" s="139">
        <v>0</v>
      </c>
      <c r="G21" s="77"/>
    </row>
    <row r="22" spans="1:7" ht="12.75">
      <c r="A22" s="83">
        <v>16</v>
      </c>
      <c r="B22" s="145" t="s">
        <v>73</v>
      </c>
      <c r="C22" s="139">
        <v>49477000</v>
      </c>
      <c r="D22" s="139">
        <v>82040567</v>
      </c>
      <c r="E22" s="139">
        <v>74500567</v>
      </c>
      <c r="G22" s="77"/>
    </row>
    <row r="23" spans="1:7" ht="12.75">
      <c r="A23" s="83">
        <v>17</v>
      </c>
      <c r="B23" s="145" t="s">
        <v>74</v>
      </c>
      <c r="C23" s="139">
        <v>62544298</v>
      </c>
      <c r="D23" s="139">
        <v>310788381</v>
      </c>
      <c r="E23" s="139">
        <v>0</v>
      </c>
      <c r="G23" s="77"/>
    </row>
    <row r="24" spans="1:7" ht="15">
      <c r="A24" s="142">
        <v>18</v>
      </c>
      <c r="B24" s="144" t="s">
        <v>344</v>
      </c>
      <c r="C24" s="143">
        <v>114001971</v>
      </c>
      <c r="D24" s="143">
        <v>398998479</v>
      </c>
      <c r="E24" s="143">
        <v>77453652</v>
      </c>
      <c r="G24" s="77"/>
    </row>
    <row r="25" spans="1:7" ht="15">
      <c r="A25" s="142">
        <v>19</v>
      </c>
      <c r="B25" s="144" t="s">
        <v>75</v>
      </c>
      <c r="C25" s="143">
        <v>791718689</v>
      </c>
      <c r="D25" s="143">
        <v>907181493</v>
      </c>
      <c r="E25" s="143">
        <v>336730737</v>
      </c>
      <c r="G25" s="77"/>
    </row>
    <row r="26" spans="1:7" ht="15">
      <c r="A26" s="142">
        <v>20</v>
      </c>
      <c r="B26" s="144" t="s">
        <v>76</v>
      </c>
      <c r="C26" s="143">
        <v>220351612</v>
      </c>
      <c r="D26" s="143">
        <v>254028172</v>
      </c>
      <c r="E26" s="143">
        <v>177909967</v>
      </c>
      <c r="G26" s="77"/>
    </row>
    <row r="27" spans="1:7" ht="15">
      <c r="A27" s="142">
        <v>21</v>
      </c>
      <c r="B27" s="144" t="s">
        <v>77</v>
      </c>
      <c r="C27" s="143">
        <v>0</v>
      </c>
      <c r="D27" s="143">
        <v>1300000</v>
      </c>
      <c r="E27" s="143">
        <v>1300000</v>
      </c>
      <c r="G27" s="77"/>
    </row>
    <row r="28" spans="1:5" s="87" customFormat="1" ht="15">
      <c r="A28" s="86">
        <v>22</v>
      </c>
      <c r="B28" s="146" t="s">
        <v>78</v>
      </c>
      <c r="C28" s="140">
        <v>3131007323</v>
      </c>
      <c r="D28" s="140">
        <v>3716200713</v>
      </c>
      <c r="E28" s="140">
        <v>2310369991</v>
      </c>
    </row>
    <row r="29" spans="1:5" s="88" customFormat="1" ht="12.75">
      <c r="A29" s="83">
        <v>23</v>
      </c>
      <c r="B29" s="145" t="s">
        <v>79</v>
      </c>
      <c r="C29" s="139">
        <v>0</v>
      </c>
      <c r="D29" s="139">
        <v>0</v>
      </c>
      <c r="E29" s="139">
        <v>0</v>
      </c>
    </row>
    <row r="30" spans="1:5" s="88" customFormat="1" ht="12.75">
      <c r="A30" s="83">
        <v>24</v>
      </c>
      <c r="B30" s="145" t="s">
        <v>80</v>
      </c>
      <c r="C30" s="139">
        <v>0</v>
      </c>
      <c r="D30" s="139">
        <v>0</v>
      </c>
      <c r="E30" s="139">
        <v>0</v>
      </c>
    </row>
    <row r="31" spans="1:5" s="88" customFormat="1" ht="12.75">
      <c r="A31" s="83">
        <v>25</v>
      </c>
      <c r="B31" s="147" t="s">
        <v>320</v>
      </c>
      <c r="C31" s="139">
        <v>0</v>
      </c>
      <c r="D31" s="139">
        <v>0</v>
      </c>
      <c r="E31" s="139">
        <v>0</v>
      </c>
    </row>
    <row r="32" spans="1:5" s="88" customFormat="1" ht="12.75">
      <c r="A32" s="83">
        <v>26</v>
      </c>
      <c r="B32" s="147" t="s">
        <v>81</v>
      </c>
      <c r="C32" s="139">
        <v>26865392</v>
      </c>
      <c r="D32" s="139">
        <v>26865392</v>
      </c>
      <c r="E32" s="139">
        <v>26865392</v>
      </c>
    </row>
    <row r="33" spans="1:5" s="88" customFormat="1" ht="12.75">
      <c r="A33" s="83">
        <v>27</v>
      </c>
      <c r="B33" s="147" t="s">
        <v>321</v>
      </c>
      <c r="C33" s="139">
        <v>839062970</v>
      </c>
      <c r="D33" s="139">
        <v>882344387</v>
      </c>
      <c r="E33" s="139">
        <v>829330858</v>
      </c>
    </row>
    <row r="34" spans="1:7" ht="12.75">
      <c r="A34" s="83">
        <v>28</v>
      </c>
      <c r="B34" s="147" t="s">
        <v>322</v>
      </c>
      <c r="C34" s="139">
        <v>0</v>
      </c>
      <c r="D34" s="139">
        <v>0</v>
      </c>
      <c r="E34" s="139">
        <v>315474558</v>
      </c>
      <c r="G34" s="77"/>
    </row>
    <row r="35" spans="1:7" ht="12.75">
      <c r="A35" s="83">
        <v>29</v>
      </c>
      <c r="B35" s="147" t="s">
        <v>323</v>
      </c>
      <c r="C35" s="139">
        <v>0</v>
      </c>
      <c r="D35" s="139">
        <v>0</v>
      </c>
      <c r="E35" s="139">
        <v>0</v>
      </c>
      <c r="G35" s="77"/>
    </row>
    <row r="36" spans="1:7" ht="12.75">
      <c r="A36" s="83">
        <v>30</v>
      </c>
      <c r="B36" s="147" t="s">
        <v>324</v>
      </c>
      <c r="C36" s="139">
        <v>0</v>
      </c>
      <c r="D36" s="139">
        <v>0</v>
      </c>
      <c r="E36" s="139">
        <v>0</v>
      </c>
      <c r="G36" s="77"/>
    </row>
    <row r="37" spans="1:7" ht="12.75">
      <c r="A37" s="83">
        <v>31</v>
      </c>
      <c r="B37" s="148" t="s">
        <v>334</v>
      </c>
      <c r="C37" s="139">
        <v>0</v>
      </c>
      <c r="D37" s="139">
        <v>0</v>
      </c>
      <c r="E37" s="139">
        <v>0</v>
      </c>
      <c r="G37" s="77"/>
    </row>
    <row r="38" spans="1:7" ht="12.75">
      <c r="A38" s="80">
        <v>32</v>
      </c>
      <c r="B38" s="149" t="s">
        <v>335</v>
      </c>
      <c r="C38" s="128">
        <v>865928362</v>
      </c>
      <c r="D38" s="128">
        <v>909209779</v>
      </c>
      <c r="E38" s="128">
        <v>1171670808</v>
      </c>
      <c r="G38" s="77"/>
    </row>
    <row r="39" spans="1:5" s="88" customFormat="1" ht="12.75">
      <c r="A39" s="80">
        <v>33</v>
      </c>
      <c r="B39" s="149" t="s">
        <v>348</v>
      </c>
      <c r="C39" s="128">
        <v>0</v>
      </c>
      <c r="D39" s="128">
        <v>0</v>
      </c>
      <c r="E39" s="128">
        <v>0</v>
      </c>
    </row>
    <row r="40" spans="1:7" ht="12.75">
      <c r="A40" s="83">
        <v>34</v>
      </c>
      <c r="B40" s="147" t="s">
        <v>325</v>
      </c>
      <c r="C40" s="139">
        <v>0</v>
      </c>
      <c r="D40" s="139">
        <v>0</v>
      </c>
      <c r="E40" s="139">
        <v>0</v>
      </c>
      <c r="G40" s="77"/>
    </row>
    <row r="41" spans="1:7" ht="12.75">
      <c r="A41" s="83">
        <v>35</v>
      </c>
      <c r="B41" s="147" t="s">
        <v>326</v>
      </c>
      <c r="C41" s="139">
        <v>0</v>
      </c>
      <c r="D41" s="139">
        <v>0</v>
      </c>
      <c r="E41" s="139">
        <v>0</v>
      </c>
      <c r="G41" s="77"/>
    </row>
    <row r="42" spans="1:7" ht="15">
      <c r="A42" s="142">
        <v>36</v>
      </c>
      <c r="B42" s="144" t="s">
        <v>336</v>
      </c>
      <c r="C42" s="143">
        <v>865928362</v>
      </c>
      <c r="D42" s="143">
        <v>909209779</v>
      </c>
      <c r="E42" s="143">
        <v>1171670808</v>
      </c>
      <c r="G42" s="77"/>
    </row>
    <row r="43" spans="1:5" s="153" customFormat="1" ht="16.5">
      <c r="A43" s="150">
        <v>37</v>
      </c>
      <c r="B43" s="151" t="s">
        <v>349</v>
      </c>
      <c r="C43" s="152">
        <f>SUM(C42,C28)</f>
        <v>3996935685</v>
      </c>
      <c r="D43" s="152">
        <f>SUM(D42,D28)</f>
        <v>4625410492</v>
      </c>
      <c r="E43" s="152">
        <f>SUM(E42,E28)</f>
        <v>3482040799</v>
      </c>
    </row>
    <row r="44" spans="1:7" ht="15">
      <c r="A44" s="142">
        <v>38</v>
      </c>
      <c r="B44" s="144" t="s">
        <v>24</v>
      </c>
      <c r="C44" s="143">
        <v>1134034918</v>
      </c>
      <c r="D44" s="143">
        <v>1262882537</v>
      </c>
      <c r="E44" s="143">
        <v>1148478839</v>
      </c>
      <c r="G44" s="77"/>
    </row>
    <row r="45" spans="1:7" ht="12.75">
      <c r="A45" s="83">
        <v>39</v>
      </c>
      <c r="B45" s="148" t="s">
        <v>337</v>
      </c>
      <c r="C45" s="139">
        <v>719584493</v>
      </c>
      <c r="D45" s="139">
        <v>821179637</v>
      </c>
      <c r="E45" s="139">
        <v>821179637</v>
      </c>
      <c r="G45" s="77"/>
    </row>
    <row r="46" spans="1:7" ht="15">
      <c r="A46" s="142">
        <v>40</v>
      </c>
      <c r="B46" s="144" t="s">
        <v>26</v>
      </c>
      <c r="C46" s="143">
        <v>107919521</v>
      </c>
      <c r="D46" s="143">
        <v>135155705</v>
      </c>
      <c r="E46" s="143">
        <v>120990155</v>
      </c>
      <c r="G46" s="77"/>
    </row>
    <row r="47" spans="1:5" s="87" customFormat="1" ht="15">
      <c r="A47" s="142">
        <v>41</v>
      </c>
      <c r="B47" s="144" t="s">
        <v>28</v>
      </c>
      <c r="C47" s="143">
        <v>302490000</v>
      </c>
      <c r="D47" s="143">
        <v>370734608</v>
      </c>
      <c r="E47" s="143">
        <v>370707039</v>
      </c>
    </row>
    <row r="48" spans="1:5" s="88" customFormat="1" ht="15">
      <c r="A48" s="142">
        <v>42</v>
      </c>
      <c r="B48" s="144" t="s">
        <v>30</v>
      </c>
      <c r="C48" s="143">
        <v>418644707</v>
      </c>
      <c r="D48" s="143">
        <v>471113580</v>
      </c>
      <c r="E48" s="143">
        <v>387389905</v>
      </c>
    </row>
    <row r="49" spans="1:5" s="88" customFormat="1" ht="15">
      <c r="A49" s="142">
        <v>43</v>
      </c>
      <c r="B49" s="144" t="s">
        <v>35</v>
      </c>
      <c r="C49" s="143">
        <v>177000000</v>
      </c>
      <c r="D49" s="143">
        <v>235019551</v>
      </c>
      <c r="E49" s="143">
        <v>99099414</v>
      </c>
    </row>
    <row r="50" spans="1:5" s="88" customFormat="1" ht="15">
      <c r="A50" s="142">
        <v>44</v>
      </c>
      <c r="B50" s="144" t="s">
        <v>38</v>
      </c>
      <c r="C50" s="143">
        <v>810000</v>
      </c>
      <c r="D50" s="143">
        <v>1139260</v>
      </c>
      <c r="E50" s="143">
        <v>389260</v>
      </c>
    </row>
    <row r="51" spans="1:5" s="88" customFormat="1" ht="15">
      <c r="A51" s="142">
        <v>45</v>
      </c>
      <c r="B51" s="144" t="s">
        <v>41</v>
      </c>
      <c r="C51" s="143">
        <v>0</v>
      </c>
      <c r="D51" s="143">
        <v>26087895</v>
      </c>
      <c r="E51" s="143">
        <v>26087895</v>
      </c>
    </row>
    <row r="52" spans="1:5" s="88" customFormat="1" ht="15">
      <c r="A52" s="86">
        <v>46</v>
      </c>
      <c r="B52" s="146" t="s">
        <v>345</v>
      </c>
      <c r="C52" s="140">
        <v>2140899146</v>
      </c>
      <c r="D52" s="140">
        <v>2502133136</v>
      </c>
      <c r="E52" s="140">
        <v>2153142507</v>
      </c>
    </row>
    <row r="53" spans="1:5" s="88" customFormat="1" ht="12.75">
      <c r="A53" s="83">
        <v>47</v>
      </c>
      <c r="B53" s="148" t="s">
        <v>338</v>
      </c>
      <c r="C53" s="139">
        <v>0</v>
      </c>
      <c r="D53" s="139">
        <v>0</v>
      </c>
      <c r="E53" s="139">
        <v>0</v>
      </c>
    </row>
    <row r="54" spans="1:7" ht="12.75">
      <c r="A54" s="83">
        <v>48</v>
      </c>
      <c r="B54" s="148" t="s">
        <v>339</v>
      </c>
      <c r="C54" s="139">
        <v>0</v>
      </c>
      <c r="D54" s="139">
        <v>0</v>
      </c>
      <c r="E54" s="139">
        <v>0</v>
      </c>
      <c r="G54" s="77"/>
    </row>
    <row r="55" spans="1:7" ht="12.75">
      <c r="A55" s="83">
        <v>49</v>
      </c>
      <c r="B55" s="148" t="s">
        <v>340</v>
      </c>
      <c r="C55" s="139">
        <v>1016973569</v>
      </c>
      <c r="D55" s="139">
        <v>1240932969</v>
      </c>
      <c r="E55" s="139">
        <v>1240932969</v>
      </c>
      <c r="G55" s="77"/>
    </row>
    <row r="56" spans="1:7" ht="12.75">
      <c r="A56" s="83">
        <v>50</v>
      </c>
      <c r="B56" s="147" t="s">
        <v>327</v>
      </c>
      <c r="C56" s="139">
        <v>0</v>
      </c>
      <c r="D56" s="139">
        <v>0</v>
      </c>
      <c r="E56" s="139">
        <v>30519842</v>
      </c>
      <c r="G56" s="77"/>
    </row>
    <row r="57" spans="1:7" ht="12.75">
      <c r="A57" s="83">
        <v>51</v>
      </c>
      <c r="B57" s="147" t="s">
        <v>328</v>
      </c>
      <c r="C57" s="139">
        <v>0</v>
      </c>
      <c r="D57" s="139">
        <v>0</v>
      </c>
      <c r="E57" s="139">
        <v>0</v>
      </c>
      <c r="G57" s="77"/>
    </row>
    <row r="58" spans="1:7" ht="12.75">
      <c r="A58" s="83">
        <v>52</v>
      </c>
      <c r="B58" s="147" t="s">
        <v>329</v>
      </c>
      <c r="C58" s="139">
        <v>839062970</v>
      </c>
      <c r="D58" s="139">
        <v>882344387</v>
      </c>
      <c r="E58" s="139">
        <v>829330858</v>
      </c>
      <c r="G58" s="77"/>
    </row>
    <row r="59" spans="1:7" ht="12.75">
      <c r="A59" s="83">
        <v>53</v>
      </c>
      <c r="B59" s="147" t="s">
        <v>330</v>
      </c>
      <c r="C59" s="139">
        <v>0</v>
      </c>
      <c r="D59" s="139">
        <v>0</v>
      </c>
      <c r="E59" s="139">
        <v>315471882</v>
      </c>
      <c r="G59" s="77"/>
    </row>
    <row r="60" spans="1:7" ht="12.75">
      <c r="A60" s="83">
        <v>54</v>
      </c>
      <c r="B60" s="147" t="s">
        <v>331</v>
      </c>
      <c r="C60" s="139">
        <v>0</v>
      </c>
      <c r="D60" s="139">
        <v>0</v>
      </c>
      <c r="E60" s="139">
        <v>0</v>
      </c>
      <c r="G60" s="77"/>
    </row>
    <row r="61" spans="1:5" s="87" customFormat="1" ht="15">
      <c r="A61" s="83">
        <v>55</v>
      </c>
      <c r="B61" s="148" t="s">
        <v>341</v>
      </c>
      <c r="C61" s="139">
        <v>0</v>
      </c>
      <c r="D61" s="139">
        <v>0</v>
      </c>
      <c r="E61" s="139">
        <v>0</v>
      </c>
    </row>
    <row r="62" spans="1:5" s="89" customFormat="1" ht="18">
      <c r="A62" s="80">
        <v>56</v>
      </c>
      <c r="B62" s="149" t="s">
        <v>346</v>
      </c>
      <c r="C62" s="128">
        <v>1856036539</v>
      </c>
      <c r="D62" s="128">
        <v>2123277356</v>
      </c>
      <c r="E62" s="128">
        <v>2416255551</v>
      </c>
    </row>
    <row r="63" spans="1:7" ht="12.75">
      <c r="A63" s="80">
        <v>57</v>
      </c>
      <c r="B63" s="149" t="s">
        <v>342</v>
      </c>
      <c r="C63" s="128">
        <v>0</v>
      </c>
      <c r="D63" s="128">
        <v>0</v>
      </c>
      <c r="E63" s="128">
        <v>0</v>
      </c>
      <c r="G63" s="77"/>
    </row>
    <row r="64" spans="1:7" ht="12.75">
      <c r="A64" s="83">
        <v>58</v>
      </c>
      <c r="B64" s="147" t="s">
        <v>332</v>
      </c>
      <c r="C64" s="139">
        <v>0</v>
      </c>
      <c r="D64" s="139">
        <v>0</v>
      </c>
      <c r="E64" s="139">
        <v>0</v>
      </c>
      <c r="G64" s="77"/>
    </row>
    <row r="65" spans="1:7" ht="12.75">
      <c r="A65" s="83">
        <v>59</v>
      </c>
      <c r="B65" s="147" t="s">
        <v>333</v>
      </c>
      <c r="C65" s="139">
        <v>0</v>
      </c>
      <c r="D65" s="139">
        <v>0</v>
      </c>
      <c r="E65" s="139">
        <v>0</v>
      </c>
      <c r="G65" s="77"/>
    </row>
    <row r="66" spans="1:7" ht="15">
      <c r="A66" s="142">
        <v>60</v>
      </c>
      <c r="B66" s="144" t="s">
        <v>350</v>
      </c>
      <c r="C66" s="143">
        <v>1856036539</v>
      </c>
      <c r="D66" s="143">
        <v>2123277356</v>
      </c>
      <c r="E66" s="143">
        <v>2416255551</v>
      </c>
      <c r="G66" s="77"/>
    </row>
    <row r="67" spans="1:5" s="153" customFormat="1" ht="16.5">
      <c r="A67" s="150">
        <v>61</v>
      </c>
      <c r="B67" s="151" t="s">
        <v>351</v>
      </c>
      <c r="C67" s="152">
        <f>SUM(C66,C52)</f>
        <v>3996935685</v>
      </c>
      <c r="D67" s="152">
        <f>SUM(D66,D52)</f>
        <v>4625410492</v>
      </c>
      <c r="E67" s="152">
        <f>SUM(E66,E52)</f>
        <v>4569398058</v>
      </c>
    </row>
  </sheetData>
  <sheetProtection/>
  <mergeCells count="2">
    <mergeCell ref="A1:E1"/>
    <mergeCell ref="A2:E2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C24"/>
  <sheetViews>
    <sheetView tabSelected="1" view="pageBreakPreview" zoomScaleSheetLayoutView="100" zoomScalePageLayoutView="0" workbookViewId="0" topLeftCell="A1">
      <pane ySplit="5" topLeftCell="A6" activePane="bottomLeft" state="frozen"/>
      <selection pane="topLeft" activeCell="A92" sqref="A92"/>
      <selection pane="bottomLeft" activeCell="C12" sqref="C12"/>
    </sheetView>
  </sheetViews>
  <sheetFormatPr defaultColWidth="8.8515625" defaultRowHeight="15"/>
  <cols>
    <col min="1" max="1" width="8.140625" style="77" customWidth="1"/>
    <col min="2" max="2" width="82.00390625" style="77" customWidth="1"/>
    <col min="3" max="3" width="19.140625" style="77" customWidth="1"/>
    <col min="4" max="4" width="43.28125" style="77" customWidth="1"/>
    <col min="5" max="16384" width="8.8515625" style="77" customWidth="1"/>
  </cols>
  <sheetData>
    <row r="1" spans="1:3" ht="18" customHeight="1">
      <c r="A1" s="215" t="s">
        <v>343</v>
      </c>
      <c r="B1" s="216"/>
      <c r="C1" s="216"/>
    </row>
    <row r="2" spans="1:3" ht="18.75" customHeight="1">
      <c r="A2" s="215" t="s">
        <v>82</v>
      </c>
      <c r="B2" s="216"/>
      <c r="C2" s="216"/>
    </row>
    <row r="3" spans="1:3" ht="15">
      <c r="A3" s="78"/>
      <c r="B3" s="79" t="s">
        <v>1</v>
      </c>
      <c r="C3" s="78" t="s">
        <v>83</v>
      </c>
    </row>
    <row r="4" spans="1:3" ht="15">
      <c r="A4" s="78" t="s">
        <v>84</v>
      </c>
      <c r="B4" s="78" t="s">
        <v>55</v>
      </c>
      <c r="C4" s="78" t="s">
        <v>85</v>
      </c>
    </row>
    <row r="5" spans="1:3" ht="15">
      <c r="A5" s="78">
        <v>1</v>
      </c>
      <c r="B5" s="78">
        <v>2</v>
      </c>
      <c r="C5" s="78">
        <v>3</v>
      </c>
    </row>
    <row r="6" spans="1:3" ht="12.75">
      <c r="A6" s="83" t="s">
        <v>86</v>
      </c>
      <c r="B6" s="130" t="s">
        <v>87</v>
      </c>
      <c r="C6" s="129">
        <v>2153142507</v>
      </c>
    </row>
    <row r="7" spans="1:3" ht="12.75">
      <c r="A7" s="83" t="s">
        <v>88</v>
      </c>
      <c r="B7" s="130" t="s">
        <v>89</v>
      </c>
      <c r="C7" s="129">
        <v>2310369991</v>
      </c>
    </row>
    <row r="8" spans="1:3" ht="12.75">
      <c r="A8" s="80" t="s">
        <v>90</v>
      </c>
      <c r="B8" s="131" t="s">
        <v>91</v>
      </c>
      <c r="C8" s="128">
        <v>-157227484</v>
      </c>
    </row>
    <row r="9" spans="1:3" ht="12.75">
      <c r="A9" s="83" t="s">
        <v>92</v>
      </c>
      <c r="B9" s="130" t="s">
        <v>93</v>
      </c>
      <c r="C9" s="129">
        <v>2416255551</v>
      </c>
    </row>
    <row r="10" spans="1:3" ht="12.75">
      <c r="A10" s="83" t="s">
        <v>94</v>
      </c>
      <c r="B10" s="130" t="s">
        <v>95</v>
      </c>
      <c r="C10" s="129">
        <v>1171670808</v>
      </c>
    </row>
    <row r="11" spans="1:3" ht="12.75">
      <c r="A11" s="80" t="s">
        <v>96</v>
      </c>
      <c r="B11" s="131" t="s">
        <v>97</v>
      </c>
      <c r="C11" s="128">
        <v>1244584743</v>
      </c>
    </row>
    <row r="12" spans="1:3" ht="12.75">
      <c r="A12" s="80" t="s">
        <v>98</v>
      </c>
      <c r="B12" s="131" t="s">
        <v>99</v>
      </c>
      <c r="C12" s="128">
        <v>1087357259</v>
      </c>
    </row>
    <row r="13" spans="1:3" ht="12.75">
      <c r="A13" s="83" t="s">
        <v>100</v>
      </c>
      <c r="B13" s="130" t="s">
        <v>101</v>
      </c>
      <c r="C13" s="129">
        <v>0</v>
      </c>
    </row>
    <row r="14" spans="1:3" ht="12.75">
      <c r="A14" s="83" t="s">
        <v>102</v>
      </c>
      <c r="B14" s="130" t="s">
        <v>103</v>
      </c>
      <c r="C14" s="129">
        <v>0</v>
      </c>
    </row>
    <row r="15" spans="1:3" ht="12.75">
      <c r="A15" s="80" t="s">
        <v>104</v>
      </c>
      <c r="B15" s="131" t="s">
        <v>105</v>
      </c>
      <c r="C15" s="128">
        <v>0</v>
      </c>
    </row>
    <row r="16" spans="1:3" ht="12.75">
      <c r="A16" s="83" t="s">
        <v>106</v>
      </c>
      <c r="B16" s="130" t="s">
        <v>107</v>
      </c>
      <c r="C16" s="129">
        <v>0</v>
      </c>
    </row>
    <row r="17" spans="1:3" ht="12.75">
      <c r="A17" s="83" t="s">
        <v>108</v>
      </c>
      <c r="B17" s="130" t="s">
        <v>109</v>
      </c>
      <c r="C17" s="129">
        <v>0</v>
      </c>
    </row>
    <row r="18" spans="1:3" ht="12.75">
      <c r="A18" s="80" t="s">
        <v>110</v>
      </c>
      <c r="B18" s="131" t="s">
        <v>111</v>
      </c>
      <c r="C18" s="128">
        <v>0</v>
      </c>
    </row>
    <row r="19" spans="1:3" ht="12.75">
      <c r="A19" s="80" t="s">
        <v>112</v>
      </c>
      <c r="B19" s="131" t="s">
        <v>113</v>
      </c>
      <c r="C19" s="128">
        <v>0</v>
      </c>
    </row>
    <row r="20" spans="1:3" ht="12.75">
      <c r="A20" s="80" t="s">
        <v>114</v>
      </c>
      <c r="B20" s="131" t="s">
        <v>115</v>
      </c>
      <c r="C20" s="128">
        <v>1087357259</v>
      </c>
    </row>
    <row r="21" spans="1:3" ht="12.75">
      <c r="A21" s="80" t="s">
        <v>116</v>
      </c>
      <c r="B21" s="131" t="s">
        <v>117</v>
      </c>
      <c r="C21" s="128">
        <v>415305062</v>
      </c>
    </row>
    <row r="22" spans="1:3" ht="12.75">
      <c r="A22" s="80" t="s">
        <v>118</v>
      </c>
      <c r="B22" s="131" t="s">
        <v>119</v>
      </c>
      <c r="C22" s="128">
        <v>672052197</v>
      </c>
    </row>
    <row r="23" spans="1:3" ht="12.75">
      <c r="A23" s="80" t="s">
        <v>120</v>
      </c>
      <c r="B23" s="131" t="s">
        <v>347</v>
      </c>
      <c r="C23" s="128">
        <v>0</v>
      </c>
    </row>
    <row r="24" spans="1:3" ht="12.75">
      <c r="A24" s="80" t="s">
        <v>121</v>
      </c>
      <c r="B24" s="131" t="s">
        <v>122</v>
      </c>
      <c r="C24" s="128">
        <v>0</v>
      </c>
    </row>
  </sheetData>
  <sheetProtection/>
  <mergeCells count="2">
    <mergeCell ref="A1:C1"/>
    <mergeCell ref="A2:C2"/>
  </mergeCells>
  <printOptions/>
  <pageMargins left="0.75" right="0.75" top="1" bottom="1" header="0.5" footer="0.5"/>
  <pageSetup horizontalDpi="600" verticalDpi="600" orientation="portrait" scale="8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E46"/>
  <sheetViews>
    <sheetView zoomScalePageLayoutView="0" workbookViewId="0" topLeftCell="A1">
      <pane ySplit="5" topLeftCell="A6" activePane="bottomLeft" state="frozen"/>
      <selection pane="topLeft" activeCell="A92" sqref="A92"/>
      <selection pane="bottomLeft" activeCell="B7" sqref="B7"/>
    </sheetView>
  </sheetViews>
  <sheetFormatPr defaultColWidth="8.8515625" defaultRowHeight="15"/>
  <cols>
    <col min="1" max="1" width="8.140625" style="77" customWidth="1"/>
    <col min="2" max="2" width="76.421875" style="77" bestFit="1" customWidth="1"/>
    <col min="3" max="3" width="10.8515625" style="77" customWidth="1"/>
    <col min="4" max="4" width="13.7109375" style="77" customWidth="1"/>
    <col min="5" max="5" width="15.140625" style="77" bestFit="1" customWidth="1"/>
    <col min="6" max="16384" width="8.8515625" style="77" customWidth="1"/>
  </cols>
  <sheetData>
    <row r="1" spans="1:5" ht="15" customHeight="1">
      <c r="A1" s="215" t="s">
        <v>343</v>
      </c>
      <c r="B1" s="216"/>
      <c r="C1" s="216"/>
      <c r="D1" s="216"/>
      <c r="E1" s="216"/>
    </row>
    <row r="2" spans="1:5" ht="18" customHeight="1">
      <c r="A2" s="215" t="s">
        <v>123</v>
      </c>
      <c r="B2" s="216"/>
      <c r="C2" s="216"/>
      <c r="D2" s="216"/>
      <c r="E2" s="216"/>
    </row>
    <row r="3" spans="1:5" ht="18" customHeight="1">
      <c r="A3" s="78"/>
      <c r="B3" s="79" t="s">
        <v>1</v>
      </c>
      <c r="C3" s="78"/>
      <c r="D3" s="215" t="s">
        <v>124</v>
      </c>
      <c r="E3" s="215"/>
    </row>
    <row r="4" spans="1:5" ht="30">
      <c r="A4" s="78" t="s">
        <v>84</v>
      </c>
      <c r="B4" s="78" t="s">
        <v>55</v>
      </c>
      <c r="C4" s="78" t="s">
        <v>125</v>
      </c>
      <c r="D4" s="78" t="s">
        <v>126</v>
      </c>
      <c r="E4" s="78" t="s">
        <v>127</v>
      </c>
    </row>
    <row r="5" spans="1:5" ht="15">
      <c r="A5" s="78">
        <v>1</v>
      </c>
      <c r="B5" s="78">
        <v>2</v>
      </c>
      <c r="C5" s="78">
        <v>3</v>
      </c>
      <c r="D5" s="78">
        <v>4</v>
      </c>
      <c r="E5" s="78">
        <v>5</v>
      </c>
    </row>
    <row r="6" spans="1:5" ht="12.75">
      <c r="A6" s="90" t="s">
        <v>86</v>
      </c>
      <c r="B6" s="91" t="s">
        <v>128</v>
      </c>
      <c r="C6" s="92">
        <v>0</v>
      </c>
      <c r="D6" s="92">
        <v>0</v>
      </c>
      <c r="E6" s="92">
        <v>0</v>
      </c>
    </row>
    <row r="7" spans="1:5" ht="12.75">
      <c r="A7" s="83" t="s">
        <v>88</v>
      </c>
      <c r="B7" s="84" t="s">
        <v>129</v>
      </c>
      <c r="C7" s="85">
        <v>0</v>
      </c>
      <c r="D7" s="85">
        <v>0</v>
      </c>
      <c r="E7" s="85">
        <v>0</v>
      </c>
    </row>
    <row r="8" spans="1:5" ht="12.75">
      <c r="A8" s="83" t="s">
        <v>90</v>
      </c>
      <c r="B8" s="84" t="s">
        <v>130</v>
      </c>
      <c r="C8" s="85">
        <v>0</v>
      </c>
      <c r="D8" s="85">
        <v>0</v>
      </c>
      <c r="E8" s="85">
        <v>0</v>
      </c>
    </row>
    <row r="9" spans="1:5" ht="25.5">
      <c r="A9" s="80" t="s">
        <v>92</v>
      </c>
      <c r="B9" s="81" t="s">
        <v>131</v>
      </c>
      <c r="C9" s="82">
        <v>0</v>
      </c>
      <c r="D9" s="82">
        <v>0</v>
      </c>
      <c r="E9" s="82">
        <v>0</v>
      </c>
    </row>
    <row r="10" spans="1:5" ht="12.75">
      <c r="A10" s="83" t="s">
        <v>94</v>
      </c>
      <c r="B10" s="84" t="s">
        <v>132</v>
      </c>
      <c r="C10" s="85">
        <v>0</v>
      </c>
      <c r="D10" s="85">
        <v>0</v>
      </c>
      <c r="E10" s="85">
        <v>0</v>
      </c>
    </row>
    <row r="11" spans="1:5" ht="12.75">
      <c r="A11" s="83" t="s">
        <v>96</v>
      </c>
      <c r="B11" s="84" t="s">
        <v>133</v>
      </c>
      <c r="C11" s="85">
        <v>0</v>
      </c>
      <c r="D11" s="85">
        <v>0</v>
      </c>
      <c r="E11" s="85">
        <v>0</v>
      </c>
    </row>
    <row r="12" spans="1:5" ht="12.75">
      <c r="A12" s="80" t="s">
        <v>98</v>
      </c>
      <c r="B12" s="81" t="s">
        <v>134</v>
      </c>
      <c r="C12" s="82">
        <v>0</v>
      </c>
      <c r="D12" s="82">
        <v>0</v>
      </c>
      <c r="E12" s="82">
        <v>0</v>
      </c>
    </row>
    <row r="13" spans="1:5" ht="12.75">
      <c r="A13" s="83" t="s">
        <v>100</v>
      </c>
      <c r="B13" s="84" t="s">
        <v>135</v>
      </c>
      <c r="C13" s="85">
        <v>0</v>
      </c>
      <c r="D13" s="85">
        <v>0</v>
      </c>
      <c r="E13" s="85">
        <v>0</v>
      </c>
    </row>
    <row r="14" spans="1:5" ht="12.75">
      <c r="A14" s="83" t="s">
        <v>102</v>
      </c>
      <c r="B14" s="84" t="s">
        <v>136</v>
      </c>
      <c r="C14" s="85">
        <v>0</v>
      </c>
      <c r="D14" s="85">
        <v>0</v>
      </c>
      <c r="E14" s="85">
        <v>0</v>
      </c>
    </row>
    <row r="15" spans="1:5" ht="12.75">
      <c r="A15" s="83" t="s">
        <v>104</v>
      </c>
      <c r="B15" s="84" t="s">
        <v>137</v>
      </c>
      <c r="C15" s="85">
        <v>0</v>
      </c>
      <c r="D15" s="85">
        <v>0</v>
      </c>
      <c r="E15" s="85">
        <v>0</v>
      </c>
    </row>
    <row r="16" spans="1:5" ht="12.75">
      <c r="A16" s="80" t="s">
        <v>106</v>
      </c>
      <c r="B16" s="81" t="s">
        <v>138</v>
      </c>
      <c r="C16" s="82">
        <v>0</v>
      </c>
      <c r="D16" s="82">
        <v>0</v>
      </c>
      <c r="E16" s="82">
        <v>0</v>
      </c>
    </row>
    <row r="17" spans="1:5" ht="12.75">
      <c r="A17" s="83" t="s">
        <v>108</v>
      </c>
      <c r="B17" s="84" t="s">
        <v>139</v>
      </c>
      <c r="C17" s="85">
        <v>0</v>
      </c>
      <c r="D17" s="85">
        <v>0</v>
      </c>
      <c r="E17" s="85">
        <v>0</v>
      </c>
    </row>
    <row r="18" spans="1:5" ht="12.75">
      <c r="A18" s="83" t="s">
        <v>110</v>
      </c>
      <c r="B18" s="84" t="s">
        <v>140</v>
      </c>
      <c r="C18" s="85">
        <v>0</v>
      </c>
      <c r="D18" s="85">
        <v>0</v>
      </c>
      <c r="E18" s="85">
        <v>0</v>
      </c>
    </row>
    <row r="19" spans="1:5" ht="12.75">
      <c r="A19" s="83" t="s">
        <v>112</v>
      </c>
      <c r="B19" s="84" t="s">
        <v>141</v>
      </c>
      <c r="C19" s="85">
        <v>0</v>
      </c>
      <c r="D19" s="85">
        <v>0</v>
      </c>
      <c r="E19" s="85">
        <v>0</v>
      </c>
    </row>
    <row r="20" spans="1:5" ht="12.75">
      <c r="A20" s="83" t="s">
        <v>114</v>
      </c>
      <c r="B20" s="84" t="s">
        <v>142</v>
      </c>
      <c r="C20" s="85">
        <v>0</v>
      </c>
      <c r="D20" s="85">
        <v>0</v>
      </c>
      <c r="E20" s="85">
        <v>0</v>
      </c>
    </row>
    <row r="21" spans="1:5" ht="12.75">
      <c r="A21" s="80" t="s">
        <v>116</v>
      </c>
      <c r="B21" s="81" t="s">
        <v>143</v>
      </c>
      <c r="C21" s="82">
        <v>0</v>
      </c>
      <c r="D21" s="82">
        <v>0</v>
      </c>
      <c r="E21" s="82">
        <v>0</v>
      </c>
    </row>
    <row r="22" spans="1:5" ht="12.75">
      <c r="A22" s="83" t="s">
        <v>118</v>
      </c>
      <c r="B22" s="84" t="s">
        <v>144</v>
      </c>
      <c r="C22" s="85">
        <v>0</v>
      </c>
      <c r="D22" s="85">
        <v>0</v>
      </c>
      <c r="E22" s="85">
        <v>0</v>
      </c>
    </row>
    <row r="23" spans="1:5" ht="12.75">
      <c r="A23" s="83" t="s">
        <v>120</v>
      </c>
      <c r="B23" s="84" t="s">
        <v>145</v>
      </c>
      <c r="C23" s="85">
        <v>0</v>
      </c>
      <c r="D23" s="85">
        <v>0</v>
      </c>
      <c r="E23" s="85">
        <v>0</v>
      </c>
    </row>
    <row r="24" spans="1:5" ht="12.75">
      <c r="A24" s="83" t="s">
        <v>121</v>
      </c>
      <c r="B24" s="84" t="s">
        <v>146</v>
      </c>
      <c r="C24" s="85">
        <v>0</v>
      </c>
      <c r="D24" s="85">
        <v>0</v>
      </c>
      <c r="E24" s="85">
        <v>0</v>
      </c>
    </row>
    <row r="25" spans="1:5" ht="12.75">
      <c r="A25" s="80" t="s">
        <v>147</v>
      </c>
      <c r="B25" s="81" t="s">
        <v>148</v>
      </c>
      <c r="C25" s="82">
        <v>0</v>
      </c>
      <c r="D25" s="82">
        <v>0</v>
      </c>
      <c r="E25" s="82">
        <v>0</v>
      </c>
    </row>
    <row r="26" spans="1:5" ht="12.75">
      <c r="A26" s="80" t="s">
        <v>149</v>
      </c>
      <c r="B26" s="81" t="s">
        <v>150</v>
      </c>
      <c r="C26" s="82">
        <v>0</v>
      </c>
      <c r="D26" s="82">
        <v>0</v>
      </c>
      <c r="E26" s="82">
        <v>0</v>
      </c>
    </row>
    <row r="27" spans="1:5" ht="12.75">
      <c r="A27" s="80" t="s">
        <v>151</v>
      </c>
      <c r="B27" s="81" t="s">
        <v>152</v>
      </c>
      <c r="C27" s="82">
        <v>0</v>
      </c>
      <c r="D27" s="82">
        <v>0</v>
      </c>
      <c r="E27" s="82">
        <v>0</v>
      </c>
    </row>
    <row r="28" spans="1:5" ht="25.5">
      <c r="A28" s="80" t="s">
        <v>153</v>
      </c>
      <c r="B28" s="81" t="s">
        <v>154</v>
      </c>
      <c r="C28" s="82">
        <v>0</v>
      </c>
      <c r="D28" s="82">
        <v>0</v>
      </c>
      <c r="E28" s="82">
        <v>0</v>
      </c>
    </row>
    <row r="29" spans="1:5" ht="12.75">
      <c r="A29" s="83" t="s">
        <v>155</v>
      </c>
      <c r="B29" s="84" t="s">
        <v>156</v>
      </c>
      <c r="C29" s="85">
        <v>0</v>
      </c>
      <c r="D29" s="85">
        <v>0</v>
      </c>
      <c r="E29" s="85">
        <v>0</v>
      </c>
    </row>
    <row r="30" spans="1:5" ht="12.75">
      <c r="A30" s="83" t="s">
        <v>157</v>
      </c>
      <c r="B30" s="84" t="s">
        <v>158</v>
      </c>
      <c r="C30" s="85">
        <v>0</v>
      </c>
      <c r="D30" s="85">
        <v>0</v>
      </c>
      <c r="E30" s="85">
        <v>0</v>
      </c>
    </row>
    <row r="31" spans="1:5" ht="12.75">
      <c r="A31" s="83" t="s">
        <v>159</v>
      </c>
      <c r="B31" s="84" t="s">
        <v>160</v>
      </c>
      <c r="C31" s="85">
        <v>0</v>
      </c>
      <c r="D31" s="85">
        <v>0</v>
      </c>
      <c r="E31" s="85">
        <v>0</v>
      </c>
    </row>
    <row r="32" spans="1:5" ht="12.75">
      <c r="A32" s="83" t="s">
        <v>161</v>
      </c>
      <c r="B32" s="84" t="s">
        <v>162</v>
      </c>
      <c r="C32" s="85">
        <v>0</v>
      </c>
      <c r="D32" s="85">
        <v>0</v>
      </c>
      <c r="E32" s="85">
        <v>0</v>
      </c>
    </row>
    <row r="33" spans="1:5" ht="25.5">
      <c r="A33" s="80" t="s">
        <v>163</v>
      </c>
      <c r="B33" s="81" t="s">
        <v>164</v>
      </c>
      <c r="C33" s="82">
        <v>0</v>
      </c>
      <c r="D33" s="82">
        <v>0</v>
      </c>
      <c r="E33" s="82">
        <v>0</v>
      </c>
    </row>
    <row r="34" spans="1:5" ht="12.75">
      <c r="A34" s="83" t="s">
        <v>165</v>
      </c>
      <c r="B34" s="84" t="s">
        <v>166</v>
      </c>
      <c r="C34" s="85">
        <v>0</v>
      </c>
      <c r="D34" s="85">
        <v>0</v>
      </c>
      <c r="E34" s="85">
        <v>0</v>
      </c>
    </row>
    <row r="35" spans="1:5" ht="12.75">
      <c r="A35" s="83" t="s">
        <v>167</v>
      </c>
      <c r="B35" s="84" t="s">
        <v>168</v>
      </c>
      <c r="C35" s="85">
        <v>0</v>
      </c>
      <c r="D35" s="85">
        <v>0</v>
      </c>
      <c r="E35" s="85">
        <v>0</v>
      </c>
    </row>
    <row r="36" spans="1:5" ht="12.75">
      <c r="A36" s="83" t="s">
        <v>169</v>
      </c>
      <c r="B36" s="84" t="s">
        <v>170</v>
      </c>
      <c r="C36" s="85">
        <v>0</v>
      </c>
      <c r="D36" s="85">
        <v>0</v>
      </c>
      <c r="E36" s="85">
        <v>0</v>
      </c>
    </row>
    <row r="37" spans="1:5" ht="12.75">
      <c r="A37" s="83" t="s">
        <v>171</v>
      </c>
      <c r="B37" s="84" t="s">
        <v>172</v>
      </c>
      <c r="C37" s="85">
        <v>0</v>
      </c>
      <c r="D37" s="85">
        <v>0</v>
      </c>
      <c r="E37" s="85">
        <v>0</v>
      </c>
    </row>
    <row r="38" spans="1:5" ht="12.75">
      <c r="A38" s="80" t="s">
        <v>173</v>
      </c>
      <c r="B38" s="81" t="s">
        <v>174</v>
      </c>
      <c r="C38" s="82">
        <v>0</v>
      </c>
      <c r="D38" s="82">
        <v>0</v>
      </c>
      <c r="E38" s="82">
        <v>0</v>
      </c>
    </row>
    <row r="39" spans="1:5" ht="12.75">
      <c r="A39" s="80" t="s">
        <v>175</v>
      </c>
      <c r="B39" s="81" t="s">
        <v>176</v>
      </c>
      <c r="C39" s="82">
        <v>0</v>
      </c>
      <c r="D39" s="82">
        <v>0</v>
      </c>
      <c r="E39" s="82">
        <v>0</v>
      </c>
    </row>
    <row r="40" spans="1:5" ht="12.75">
      <c r="A40" s="80" t="s">
        <v>177</v>
      </c>
      <c r="B40" s="81" t="s">
        <v>178</v>
      </c>
      <c r="C40" s="82">
        <v>0</v>
      </c>
      <c r="D40" s="82">
        <v>0</v>
      </c>
      <c r="E40" s="82">
        <v>0</v>
      </c>
    </row>
    <row r="41" spans="1:5" ht="12.75">
      <c r="A41" s="83" t="s">
        <v>179</v>
      </c>
      <c r="B41" s="84" t="s">
        <v>180</v>
      </c>
      <c r="C41" s="85">
        <v>0</v>
      </c>
      <c r="D41" s="85">
        <v>0</v>
      </c>
      <c r="E41" s="85">
        <v>0</v>
      </c>
    </row>
    <row r="42" spans="1:5" ht="12.75">
      <c r="A42" s="83" t="s">
        <v>181</v>
      </c>
      <c r="B42" s="84" t="s">
        <v>182</v>
      </c>
      <c r="C42" s="85">
        <v>0</v>
      </c>
      <c r="D42" s="85">
        <v>0</v>
      </c>
      <c r="E42" s="85">
        <v>0</v>
      </c>
    </row>
    <row r="43" spans="1:5" ht="12.75">
      <c r="A43" s="80" t="s">
        <v>183</v>
      </c>
      <c r="B43" s="81" t="s">
        <v>184</v>
      </c>
      <c r="C43" s="82">
        <v>0</v>
      </c>
      <c r="D43" s="82">
        <v>0</v>
      </c>
      <c r="E43" s="82">
        <v>0</v>
      </c>
    </row>
    <row r="44" spans="1:5" ht="12.75">
      <c r="A44" s="80" t="s">
        <v>185</v>
      </c>
      <c r="B44" s="81" t="s">
        <v>186</v>
      </c>
      <c r="C44" s="82">
        <v>0</v>
      </c>
      <c r="D44" s="82">
        <v>0</v>
      </c>
      <c r="E44" s="82">
        <v>0</v>
      </c>
    </row>
    <row r="45" spans="1:5" ht="12.75">
      <c r="A45" s="80" t="s">
        <v>187</v>
      </c>
      <c r="B45" s="81" t="s">
        <v>188</v>
      </c>
      <c r="C45" s="82">
        <v>0</v>
      </c>
      <c r="D45" s="82">
        <v>0</v>
      </c>
      <c r="E45" s="82">
        <v>0</v>
      </c>
    </row>
    <row r="46" spans="1:5" ht="12.75">
      <c r="A46" s="80" t="s">
        <v>189</v>
      </c>
      <c r="B46" s="81" t="s">
        <v>190</v>
      </c>
      <c r="C46" s="82">
        <v>0</v>
      </c>
      <c r="D46" s="82">
        <v>0</v>
      </c>
      <c r="E46" s="82">
        <v>0</v>
      </c>
    </row>
  </sheetData>
  <sheetProtection/>
  <mergeCells count="3">
    <mergeCell ref="A1:E1"/>
    <mergeCell ref="A2:E2"/>
    <mergeCell ref="D3:E3"/>
  </mergeCells>
  <printOptions/>
  <pageMargins left="0.75" right="0.75" top="1" bottom="1" header="0.5" footer="0.5"/>
  <pageSetup horizontalDpi="600" verticalDpi="600" orientation="landscape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F50"/>
  <sheetViews>
    <sheetView view="pageBreakPreview" zoomScale="80" zoomScaleSheetLayoutView="80" zoomScalePageLayoutView="0" workbookViewId="0" topLeftCell="A1">
      <pane ySplit="6" topLeftCell="A22" activePane="bottomLeft" state="frozen"/>
      <selection pane="topLeft" activeCell="A92" sqref="A92"/>
      <selection pane="bottomLeft" activeCell="D36" sqref="D36"/>
    </sheetView>
  </sheetViews>
  <sheetFormatPr defaultColWidth="8.8515625" defaultRowHeight="15"/>
  <cols>
    <col min="1" max="1" width="8.140625" style="77" customWidth="1"/>
    <col min="2" max="2" width="76.421875" style="77" bestFit="1" customWidth="1"/>
    <col min="3" max="3" width="13.140625" style="77" customWidth="1"/>
    <col min="4" max="4" width="16.140625" style="77" customWidth="1"/>
    <col min="5" max="5" width="15.140625" style="77" bestFit="1" customWidth="1"/>
    <col min="6" max="6" width="15.140625" style="77" customWidth="1"/>
    <col min="7" max="7" width="8.8515625" style="77" customWidth="1"/>
    <col min="8" max="8" width="38.00390625" style="77" customWidth="1"/>
    <col min="9" max="9" width="13.00390625" style="77" customWidth="1"/>
    <col min="10" max="16384" width="8.8515625" style="77" customWidth="1"/>
  </cols>
  <sheetData>
    <row r="1" spans="1:6" ht="20.25" customHeight="1">
      <c r="A1" s="215" t="s">
        <v>343</v>
      </c>
      <c r="B1" s="216"/>
      <c r="C1" s="216"/>
      <c r="D1" s="216"/>
      <c r="E1" s="216"/>
      <c r="F1" s="138"/>
    </row>
    <row r="2" spans="1:6" ht="18.75" customHeight="1">
      <c r="A2" s="215" t="s">
        <v>191</v>
      </c>
      <c r="B2" s="216"/>
      <c r="C2" s="216"/>
      <c r="D2" s="216"/>
      <c r="E2" s="216"/>
      <c r="F2" s="138"/>
    </row>
    <row r="3" spans="1:6" ht="15">
      <c r="A3" s="78"/>
      <c r="C3" s="78"/>
      <c r="D3" s="215" t="s">
        <v>192</v>
      </c>
      <c r="E3" s="215"/>
      <c r="F3" s="78"/>
    </row>
    <row r="4" spans="1:6" ht="15">
      <c r="A4" s="78"/>
      <c r="B4" s="79"/>
      <c r="C4" s="78"/>
      <c r="D4" s="78"/>
      <c r="E4" s="156" t="s">
        <v>1</v>
      </c>
      <c r="F4" s="78"/>
    </row>
    <row r="5" spans="1:6" ht="30">
      <c r="A5" s="133" t="s">
        <v>84</v>
      </c>
      <c r="B5" s="133" t="s">
        <v>55</v>
      </c>
      <c r="C5" s="133" t="s">
        <v>125</v>
      </c>
      <c r="D5" s="133" t="s">
        <v>126</v>
      </c>
      <c r="E5" s="133" t="s">
        <v>127</v>
      </c>
      <c r="F5" s="133"/>
    </row>
    <row r="6" spans="1:6" ht="15">
      <c r="A6" s="78">
        <v>1</v>
      </c>
      <c r="B6" s="78">
        <v>2</v>
      </c>
      <c r="C6" s="78">
        <v>3</v>
      </c>
      <c r="D6" s="78">
        <v>4</v>
      </c>
      <c r="E6" s="78">
        <v>5</v>
      </c>
      <c r="F6" s="78"/>
    </row>
    <row r="7" spans="1:5" ht="12.75">
      <c r="A7" s="154" t="s">
        <v>86</v>
      </c>
      <c r="B7" s="130" t="s">
        <v>266</v>
      </c>
      <c r="C7" s="129">
        <v>381416975</v>
      </c>
      <c r="D7" s="129">
        <v>0</v>
      </c>
      <c r="E7" s="129">
        <v>371909914</v>
      </c>
    </row>
    <row r="8" spans="1:5" ht="12.75">
      <c r="A8" s="154" t="s">
        <v>88</v>
      </c>
      <c r="B8" s="130" t="s">
        <v>267</v>
      </c>
      <c r="C8" s="129">
        <v>300274546</v>
      </c>
      <c r="D8" s="129">
        <v>0</v>
      </c>
      <c r="E8" s="129">
        <v>324844527</v>
      </c>
    </row>
    <row r="9" spans="1:5" ht="12.75">
      <c r="A9" s="154" t="s">
        <v>90</v>
      </c>
      <c r="B9" s="130" t="s">
        <v>268</v>
      </c>
      <c r="C9" s="129">
        <v>0</v>
      </c>
      <c r="D9" s="129">
        <v>0</v>
      </c>
      <c r="E9" s="129">
        <v>0</v>
      </c>
    </row>
    <row r="10" spans="1:5" ht="12.75">
      <c r="A10" s="155" t="s">
        <v>92</v>
      </c>
      <c r="B10" s="131" t="s">
        <v>269</v>
      </c>
      <c r="C10" s="128">
        <v>681691521</v>
      </c>
      <c r="D10" s="128">
        <v>0</v>
      </c>
      <c r="E10" s="128">
        <v>696754441</v>
      </c>
    </row>
    <row r="11" spans="1:5" ht="12.75">
      <c r="A11" s="154" t="s">
        <v>94</v>
      </c>
      <c r="B11" s="130" t="s">
        <v>270</v>
      </c>
      <c r="C11" s="129">
        <v>1519097</v>
      </c>
      <c r="D11" s="129">
        <v>0</v>
      </c>
      <c r="E11" s="129">
        <v>-1001333</v>
      </c>
    </row>
    <row r="12" spans="1:5" ht="12.75">
      <c r="A12" s="154" t="s">
        <v>96</v>
      </c>
      <c r="B12" s="130" t="s">
        <v>271</v>
      </c>
      <c r="C12" s="129">
        <v>11319405</v>
      </c>
      <c r="D12" s="129">
        <v>0</v>
      </c>
      <c r="E12" s="129">
        <v>16327880</v>
      </c>
    </row>
    <row r="13" spans="1:5" ht="12.75">
      <c r="A13" s="155" t="s">
        <v>98</v>
      </c>
      <c r="B13" s="131" t="s">
        <v>272</v>
      </c>
      <c r="C13" s="128">
        <v>12838502</v>
      </c>
      <c r="D13" s="128">
        <v>0</v>
      </c>
      <c r="E13" s="128">
        <v>15326547</v>
      </c>
    </row>
    <row r="14" spans="1:5" ht="12.75">
      <c r="A14" s="154" t="s">
        <v>100</v>
      </c>
      <c r="B14" s="130" t="s">
        <v>273</v>
      </c>
      <c r="C14" s="129">
        <v>1575943366</v>
      </c>
      <c r="D14" s="129">
        <v>0</v>
      </c>
      <c r="E14" s="129">
        <v>1649910495</v>
      </c>
    </row>
    <row r="15" spans="1:5" ht="12.75">
      <c r="A15" s="154" t="s">
        <v>102</v>
      </c>
      <c r="B15" s="130" t="s">
        <v>274</v>
      </c>
      <c r="C15" s="129">
        <v>630604019</v>
      </c>
      <c r="D15" s="129">
        <v>0</v>
      </c>
      <c r="E15" s="129">
        <v>314851070</v>
      </c>
    </row>
    <row r="16" spans="1:5" ht="12.75">
      <c r="A16" s="154" t="s">
        <v>104</v>
      </c>
      <c r="B16" s="130" t="s">
        <v>275</v>
      </c>
      <c r="C16" s="129">
        <v>34265222</v>
      </c>
      <c r="D16" s="129">
        <v>0</v>
      </c>
      <c r="E16" s="129">
        <v>47364520</v>
      </c>
    </row>
    <row r="17" spans="1:5" ht="12.75">
      <c r="A17" s="154" t="s">
        <v>106</v>
      </c>
      <c r="B17" s="130" t="s">
        <v>276</v>
      </c>
      <c r="C17" s="129">
        <v>99319851</v>
      </c>
      <c r="D17" s="129">
        <v>0</v>
      </c>
      <c r="E17" s="129">
        <v>154291442</v>
      </c>
    </row>
    <row r="18" spans="1:5" ht="12.75">
      <c r="A18" s="155" t="s">
        <v>108</v>
      </c>
      <c r="B18" s="131" t="s">
        <v>277</v>
      </c>
      <c r="C18" s="128">
        <v>2340132458</v>
      </c>
      <c r="D18" s="128">
        <v>0</v>
      </c>
      <c r="E18" s="128">
        <v>2166417527</v>
      </c>
    </row>
    <row r="19" spans="1:5" ht="12.75">
      <c r="A19" s="154" t="s">
        <v>110</v>
      </c>
      <c r="B19" s="130" t="s">
        <v>278</v>
      </c>
      <c r="C19" s="129">
        <v>146833313</v>
      </c>
      <c r="D19" s="129">
        <v>0</v>
      </c>
      <c r="E19" s="129">
        <v>143196578</v>
      </c>
    </row>
    <row r="20" spans="1:5" ht="12.75">
      <c r="A20" s="154" t="s">
        <v>112</v>
      </c>
      <c r="B20" s="130" t="s">
        <v>279</v>
      </c>
      <c r="C20" s="129">
        <v>313015345</v>
      </c>
      <c r="D20" s="129">
        <v>0</v>
      </c>
      <c r="E20" s="129">
        <v>326387846</v>
      </c>
    </row>
    <row r="21" spans="1:5" ht="12.75">
      <c r="A21" s="154" t="s">
        <v>114</v>
      </c>
      <c r="B21" s="130" t="s">
        <v>280</v>
      </c>
      <c r="C21" s="129">
        <v>0</v>
      </c>
      <c r="D21" s="129">
        <v>0</v>
      </c>
      <c r="E21" s="129">
        <v>0</v>
      </c>
    </row>
    <row r="22" spans="1:5" ht="12.75">
      <c r="A22" s="154" t="s">
        <v>116</v>
      </c>
      <c r="B22" s="130" t="s">
        <v>281</v>
      </c>
      <c r="C22" s="129">
        <v>20205115</v>
      </c>
      <c r="D22" s="129">
        <v>0</v>
      </c>
      <c r="E22" s="129">
        <v>21378699</v>
      </c>
    </row>
    <row r="23" spans="1:5" ht="12.75">
      <c r="A23" s="155" t="s">
        <v>118</v>
      </c>
      <c r="B23" s="131" t="s">
        <v>282</v>
      </c>
      <c r="C23" s="128">
        <v>480053773</v>
      </c>
      <c r="D23" s="128">
        <v>0</v>
      </c>
      <c r="E23" s="128">
        <v>490963123</v>
      </c>
    </row>
    <row r="24" spans="1:5" ht="12.75">
      <c r="A24" s="154" t="s">
        <v>120</v>
      </c>
      <c r="B24" s="130" t="s">
        <v>283</v>
      </c>
      <c r="C24" s="129">
        <v>688265586</v>
      </c>
      <c r="D24" s="129">
        <v>0</v>
      </c>
      <c r="E24" s="129">
        <v>752748290</v>
      </c>
    </row>
    <row r="25" spans="1:5" ht="12.75">
      <c r="A25" s="154" t="s">
        <v>121</v>
      </c>
      <c r="B25" s="130" t="s">
        <v>284</v>
      </c>
      <c r="C25" s="129">
        <v>112225445</v>
      </c>
      <c r="D25" s="129">
        <v>0</v>
      </c>
      <c r="E25" s="129">
        <v>122700969</v>
      </c>
    </row>
    <row r="26" spans="1:5" ht="12.75">
      <c r="A26" s="154" t="s">
        <v>147</v>
      </c>
      <c r="B26" s="130" t="s">
        <v>285</v>
      </c>
      <c r="C26" s="129">
        <v>149138179</v>
      </c>
      <c r="D26" s="129">
        <v>0</v>
      </c>
      <c r="E26" s="129">
        <v>155583770</v>
      </c>
    </row>
    <row r="27" spans="1:5" ht="12.75">
      <c r="A27" s="155" t="s">
        <v>149</v>
      </c>
      <c r="B27" s="131" t="s">
        <v>286</v>
      </c>
      <c r="C27" s="128">
        <v>949629210</v>
      </c>
      <c r="D27" s="128">
        <v>0</v>
      </c>
      <c r="E27" s="128">
        <v>1031033029</v>
      </c>
    </row>
    <row r="28" spans="1:5" ht="12.75">
      <c r="A28" s="155" t="s">
        <v>151</v>
      </c>
      <c r="B28" s="131" t="s">
        <v>287</v>
      </c>
      <c r="C28" s="128">
        <v>368256390</v>
      </c>
      <c r="D28" s="128">
        <v>0</v>
      </c>
      <c r="E28" s="128">
        <v>338329762</v>
      </c>
    </row>
    <row r="29" spans="1:5" ht="12.75">
      <c r="A29" s="155" t="s">
        <v>153</v>
      </c>
      <c r="B29" s="131" t="s">
        <v>288</v>
      </c>
      <c r="C29" s="128">
        <v>1128536673</v>
      </c>
      <c r="D29" s="128">
        <v>0</v>
      </c>
      <c r="E29" s="128">
        <v>1252388789</v>
      </c>
    </row>
    <row r="30" spans="1:5" ht="12.75">
      <c r="A30" s="155" t="s">
        <v>155</v>
      </c>
      <c r="B30" s="131" t="s">
        <v>289</v>
      </c>
      <c r="C30" s="128">
        <v>108186435</v>
      </c>
      <c r="D30" s="128">
        <v>0</v>
      </c>
      <c r="E30" s="128">
        <v>-234216188</v>
      </c>
    </row>
    <row r="31" spans="1:5" ht="12.75">
      <c r="A31" s="154" t="s">
        <v>157</v>
      </c>
      <c r="B31" s="130" t="s">
        <v>290</v>
      </c>
      <c r="C31" s="129">
        <v>0</v>
      </c>
      <c r="D31" s="129">
        <v>0</v>
      </c>
      <c r="E31" s="129">
        <v>0</v>
      </c>
    </row>
    <row r="32" spans="1:5" ht="12.75">
      <c r="A32" s="154" t="s">
        <v>159</v>
      </c>
      <c r="B32" s="130" t="s">
        <v>291</v>
      </c>
      <c r="C32" s="129">
        <v>0</v>
      </c>
      <c r="D32" s="129">
        <v>0</v>
      </c>
      <c r="E32" s="129">
        <v>0</v>
      </c>
    </row>
    <row r="33" spans="1:5" ht="25.5">
      <c r="A33" s="154" t="s">
        <v>161</v>
      </c>
      <c r="B33" s="130" t="s">
        <v>292</v>
      </c>
      <c r="C33" s="129">
        <v>0</v>
      </c>
      <c r="D33" s="129">
        <v>0</v>
      </c>
      <c r="E33" s="129">
        <v>0</v>
      </c>
    </row>
    <row r="34" spans="1:5" ht="12.75">
      <c r="A34" s="154" t="s">
        <v>163</v>
      </c>
      <c r="B34" s="130" t="s">
        <v>293</v>
      </c>
      <c r="C34" s="129">
        <v>75423</v>
      </c>
      <c r="D34" s="129">
        <v>0</v>
      </c>
      <c r="E34" s="129">
        <v>110446</v>
      </c>
    </row>
    <row r="35" spans="1:5" ht="12.75">
      <c r="A35" s="154" t="s">
        <v>165</v>
      </c>
      <c r="B35" s="130" t="s">
        <v>294</v>
      </c>
      <c r="C35" s="129">
        <v>0</v>
      </c>
      <c r="D35" s="129">
        <v>0</v>
      </c>
      <c r="E35" s="129">
        <v>0</v>
      </c>
    </row>
    <row r="36" spans="1:5" ht="25.5">
      <c r="A36" s="154" t="s">
        <v>167</v>
      </c>
      <c r="B36" s="130" t="s">
        <v>295</v>
      </c>
      <c r="C36" s="129">
        <v>0</v>
      </c>
      <c r="D36" s="129">
        <v>0</v>
      </c>
      <c r="E36" s="129">
        <v>0</v>
      </c>
    </row>
    <row r="37" spans="1:5" ht="25.5">
      <c r="A37" s="154" t="s">
        <v>169</v>
      </c>
      <c r="B37" s="130" t="s">
        <v>296</v>
      </c>
      <c r="C37" s="129">
        <v>0</v>
      </c>
      <c r="D37" s="129">
        <v>0</v>
      </c>
      <c r="E37" s="129">
        <v>0</v>
      </c>
    </row>
    <row r="38" spans="1:5" ht="12.75">
      <c r="A38" s="155" t="s">
        <v>171</v>
      </c>
      <c r="B38" s="131" t="s">
        <v>297</v>
      </c>
      <c r="C38" s="128">
        <v>75423</v>
      </c>
      <c r="D38" s="128">
        <v>0</v>
      </c>
      <c r="E38" s="128">
        <v>110446</v>
      </c>
    </row>
    <row r="39" spans="1:5" ht="12.75">
      <c r="A39" s="154" t="s">
        <v>173</v>
      </c>
      <c r="B39" s="130" t="s">
        <v>298</v>
      </c>
      <c r="C39" s="129">
        <v>0</v>
      </c>
      <c r="D39" s="129">
        <v>0</v>
      </c>
      <c r="E39" s="129">
        <v>0</v>
      </c>
    </row>
    <row r="40" spans="1:5" ht="25.5">
      <c r="A40" s="154" t="s">
        <v>175</v>
      </c>
      <c r="B40" s="130" t="s">
        <v>299</v>
      </c>
      <c r="C40" s="129">
        <v>0</v>
      </c>
      <c r="D40" s="129">
        <v>0</v>
      </c>
      <c r="E40" s="129">
        <v>0</v>
      </c>
    </row>
    <row r="41" spans="1:5" ht="12.75">
      <c r="A41" s="154" t="s">
        <v>177</v>
      </c>
      <c r="B41" s="130" t="s">
        <v>300</v>
      </c>
      <c r="C41" s="129">
        <v>0</v>
      </c>
      <c r="D41" s="129">
        <v>0</v>
      </c>
      <c r="E41" s="129">
        <v>0</v>
      </c>
    </row>
    <row r="42" spans="1:5" ht="12.75">
      <c r="A42" s="154" t="s">
        <v>179</v>
      </c>
      <c r="B42" s="130" t="s">
        <v>301</v>
      </c>
      <c r="C42" s="129">
        <v>0</v>
      </c>
      <c r="D42" s="129">
        <v>0</v>
      </c>
      <c r="E42" s="129">
        <v>0</v>
      </c>
    </row>
    <row r="43" spans="1:5" ht="12.75">
      <c r="A43" s="154" t="s">
        <v>181</v>
      </c>
      <c r="B43" s="130" t="s">
        <v>302</v>
      </c>
      <c r="C43" s="129">
        <v>0</v>
      </c>
      <c r="D43" s="129">
        <v>0</v>
      </c>
      <c r="E43" s="129">
        <v>0</v>
      </c>
    </row>
    <row r="44" spans="1:5" ht="12.75">
      <c r="A44" s="154" t="s">
        <v>183</v>
      </c>
      <c r="B44" s="130" t="s">
        <v>303</v>
      </c>
      <c r="C44" s="129">
        <v>0</v>
      </c>
      <c r="D44" s="129">
        <v>0</v>
      </c>
      <c r="E44" s="129">
        <v>0</v>
      </c>
    </row>
    <row r="45" spans="1:5" ht="12.75">
      <c r="A45" s="154" t="s">
        <v>185</v>
      </c>
      <c r="B45" s="130" t="s">
        <v>304</v>
      </c>
      <c r="C45" s="129">
        <v>0</v>
      </c>
      <c r="D45" s="129">
        <v>0</v>
      </c>
      <c r="E45" s="129">
        <v>0</v>
      </c>
    </row>
    <row r="46" spans="1:5" ht="25.5">
      <c r="A46" s="154" t="s">
        <v>187</v>
      </c>
      <c r="B46" s="130" t="s">
        <v>305</v>
      </c>
      <c r="C46" s="129">
        <v>0</v>
      </c>
      <c r="D46" s="129">
        <v>0</v>
      </c>
      <c r="E46" s="129">
        <v>0</v>
      </c>
    </row>
    <row r="47" spans="1:5" ht="25.5">
      <c r="A47" s="154" t="s">
        <v>189</v>
      </c>
      <c r="B47" s="130" t="s">
        <v>317</v>
      </c>
      <c r="C47" s="129">
        <v>0</v>
      </c>
      <c r="D47" s="129">
        <v>0</v>
      </c>
      <c r="E47" s="129">
        <v>0</v>
      </c>
    </row>
    <row r="48" spans="1:5" ht="12.75">
      <c r="A48" s="155" t="s">
        <v>306</v>
      </c>
      <c r="B48" s="131" t="s">
        <v>307</v>
      </c>
      <c r="C48" s="128">
        <v>0</v>
      </c>
      <c r="D48" s="128">
        <v>0</v>
      </c>
      <c r="E48" s="128">
        <v>0</v>
      </c>
    </row>
    <row r="49" spans="1:5" ht="12.75">
      <c r="A49" s="155" t="s">
        <v>308</v>
      </c>
      <c r="B49" s="131" t="s">
        <v>309</v>
      </c>
      <c r="C49" s="128">
        <v>75423</v>
      </c>
      <c r="D49" s="128">
        <v>0</v>
      </c>
      <c r="E49" s="128">
        <v>110446</v>
      </c>
    </row>
    <row r="50" spans="1:5" ht="12.75">
      <c r="A50" s="155" t="s">
        <v>310</v>
      </c>
      <c r="B50" s="131" t="s">
        <v>311</v>
      </c>
      <c r="C50" s="128">
        <v>108261858</v>
      </c>
      <c r="D50" s="128">
        <v>0</v>
      </c>
      <c r="E50" s="128">
        <v>-234105742</v>
      </c>
    </row>
  </sheetData>
  <sheetProtection/>
  <mergeCells count="3">
    <mergeCell ref="A1:E1"/>
    <mergeCell ref="A2:E2"/>
    <mergeCell ref="D3:E3"/>
  </mergeCells>
  <printOptions/>
  <pageMargins left="0.75" right="0.75" top="1" bottom="1" header="0.5" footer="0.5"/>
  <pageSetup horizontalDpi="600" verticalDpi="600" orientation="portrait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F47"/>
  <sheetViews>
    <sheetView zoomScalePageLayoutView="0" workbookViewId="0" topLeftCell="A1">
      <selection activeCell="A2" sqref="A2:F2"/>
    </sheetView>
  </sheetViews>
  <sheetFormatPr defaultColWidth="8.57421875" defaultRowHeight="15"/>
  <cols>
    <col min="1" max="1" width="3.140625" style="93" bestFit="1" customWidth="1"/>
    <col min="2" max="2" width="3.421875" style="93" bestFit="1" customWidth="1"/>
    <col min="3" max="3" width="48.8515625" style="93" customWidth="1"/>
    <col min="4" max="4" width="15.57421875" style="93" customWidth="1"/>
    <col min="5" max="5" width="15.57421875" style="97" customWidth="1"/>
    <col min="6" max="6" width="17.57421875" style="93" customWidth="1"/>
    <col min="7" max="16384" width="8.57421875" style="93" customWidth="1"/>
  </cols>
  <sheetData>
    <row r="1" spans="1:6" ht="17.25" customHeight="1">
      <c r="A1" s="223" t="s">
        <v>343</v>
      </c>
      <c r="B1" s="223"/>
      <c r="C1" s="223"/>
      <c r="D1" s="223"/>
      <c r="E1" s="223"/>
      <c r="F1" s="223"/>
    </row>
    <row r="2" spans="1:6" ht="17.25">
      <c r="A2" s="224" t="s">
        <v>193</v>
      </c>
      <c r="B2" s="224"/>
      <c r="C2" s="224"/>
      <c r="D2" s="224"/>
      <c r="E2" s="224"/>
      <c r="F2" s="224"/>
    </row>
    <row r="3" spans="1:6" ht="17.25">
      <c r="A3" s="94"/>
      <c r="B3" s="94"/>
      <c r="C3" s="94"/>
      <c r="D3" s="94"/>
      <c r="E3" s="95"/>
      <c r="F3" s="96" t="s">
        <v>194</v>
      </c>
    </row>
    <row r="4" ht="15">
      <c r="F4" s="98" t="s">
        <v>263</v>
      </c>
    </row>
    <row r="5" spans="1:6" s="99" customFormat="1" ht="31.5" customHeight="1">
      <c r="A5" s="225"/>
      <c r="B5" s="225"/>
      <c r="C5" s="225"/>
      <c r="D5" s="217" t="s">
        <v>195</v>
      </c>
      <c r="E5" s="217" t="s">
        <v>126</v>
      </c>
      <c r="F5" s="217" t="s">
        <v>196</v>
      </c>
    </row>
    <row r="6" spans="1:6" s="99" customFormat="1" ht="27.75" customHeight="1">
      <c r="A6" s="225"/>
      <c r="B6" s="225"/>
      <c r="C6" s="225"/>
      <c r="D6" s="217"/>
      <c r="E6" s="217"/>
      <c r="F6" s="217"/>
    </row>
    <row r="7" spans="1:6" s="102" customFormat="1" ht="12.75">
      <c r="A7" s="100" t="s">
        <v>197</v>
      </c>
      <c r="B7" s="218" t="s">
        <v>198</v>
      </c>
      <c r="C7" s="218"/>
      <c r="D7" s="101">
        <f>SUM(D8:D11)</f>
        <v>9076877682</v>
      </c>
      <c r="E7" s="101">
        <f>SUM(E8:E11)</f>
        <v>0</v>
      </c>
      <c r="F7" s="101">
        <f>SUM(F8:F11)</f>
        <v>9067656987</v>
      </c>
    </row>
    <row r="8" spans="1:6" s="102" customFormat="1" ht="12.75">
      <c r="A8" s="103"/>
      <c r="B8" s="103" t="s">
        <v>199</v>
      </c>
      <c r="C8" s="103" t="s">
        <v>200</v>
      </c>
      <c r="D8" s="129">
        <v>2070931</v>
      </c>
      <c r="E8" s="129">
        <v>0</v>
      </c>
      <c r="F8" s="129">
        <v>924385</v>
      </c>
    </row>
    <row r="9" spans="1:6" s="102" customFormat="1" ht="12.75">
      <c r="A9" s="103"/>
      <c r="B9" s="103" t="s">
        <v>201</v>
      </c>
      <c r="C9" s="103" t="s">
        <v>202</v>
      </c>
      <c r="D9" s="129">
        <v>8996698751</v>
      </c>
      <c r="E9" s="129">
        <v>0</v>
      </c>
      <c r="F9" s="129">
        <v>8988624602</v>
      </c>
    </row>
    <row r="10" spans="1:6" s="102" customFormat="1" ht="12.75">
      <c r="A10" s="103"/>
      <c r="B10" s="103" t="s">
        <v>203</v>
      </c>
      <c r="C10" s="103" t="s">
        <v>204</v>
      </c>
      <c r="D10" s="129">
        <v>78108000</v>
      </c>
      <c r="E10" s="129">
        <v>0</v>
      </c>
      <c r="F10" s="129">
        <v>78108000</v>
      </c>
    </row>
    <row r="11" spans="1:6" s="102" customFormat="1" ht="12.75">
      <c r="A11" s="103"/>
      <c r="B11" s="103" t="s">
        <v>205</v>
      </c>
      <c r="C11" s="103" t="s">
        <v>206</v>
      </c>
      <c r="D11" s="104">
        <v>0</v>
      </c>
      <c r="E11" s="105"/>
      <c r="F11" s="104">
        <v>0</v>
      </c>
    </row>
    <row r="12" spans="1:6" s="102" customFormat="1" ht="12.75">
      <c r="A12" s="100" t="s">
        <v>207</v>
      </c>
      <c r="B12" s="218" t="s">
        <v>208</v>
      </c>
      <c r="C12" s="218"/>
      <c r="D12" s="101">
        <f>SUM(D13:D14)</f>
        <v>4593632</v>
      </c>
      <c r="E12" s="101">
        <f>SUM(E13:E14)</f>
        <v>0</v>
      </c>
      <c r="F12" s="101">
        <f>SUM(F13:F14)</f>
        <v>4336517</v>
      </c>
    </row>
    <row r="13" spans="1:6" s="102" customFormat="1" ht="12.75">
      <c r="A13" s="103"/>
      <c r="B13" s="103" t="s">
        <v>199</v>
      </c>
      <c r="C13" s="103" t="s">
        <v>209</v>
      </c>
      <c r="D13" s="129">
        <v>4593632</v>
      </c>
      <c r="E13" s="129">
        <v>0</v>
      </c>
      <c r="F13" s="129">
        <v>4336517</v>
      </c>
    </row>
    <row r="14" spans="1:6" s="102" customFormat="1" ht="12.75">
      <c r="A14" s="103"/>
      <c r="B14" s="103" t="s">
        <v>201</v>
      </c>
      <c r="C14" s="103" t="s">
        <v>210</v>
      </c>
      <c r="D14" s="104">
        <v>0</v>
      </c>
      <c r="E14" s="105"/>
      <c r="F14" s="104">
        <v>0</v>
      </c>
    </row>
    <row r="15" spans="1:6" s="102" customFormat="1" ht="12.75">
      <c r="A15" s="100" t="s">
        <v>211</v>
      </c>
      <c r="B15" s="218" t="s">
        <v>212</v>
      </c>
      <c r="C15" s="218"/>
      <c r="D15" s="101">
        <f>SUM(D16:D19)</f>
        <v>1280337621</v>
      </c>
      <c r="E15" s="101">
        <f>SUM(E16:E19)</f>
        <v>0</v>
      </c>
      <c r="F15" s="101">
        <f>SUM(F16:F19)</f>
        <v>1090719967</v>
      </c>
    </row>
    <row r="16" spans="1:6" s="102" customFormat="1" ht="12.75">
      <c r="A16" s="103"/>
      <c r="B16" s="103" t="s">
        <v>199</v>
      </c>
      <c r="C16" s="103" t="s">
        <v>213</v>
      </c>
      <c r="D16" s="129">
        <v>26288097</v>
      </c>
      <c r="E16" s="129">
        <v>0</v>
      </c>
      <c r="F16" s="129">
        <v>26290773</v>
      </c>
    </row>
    <row r="17" spans="1:6" s="102" customFormat="1" ht="12.75">
      <c r="A17" s="103"/>
      <c r="B17" s="103" t="s">
        <v>201</v>
      </c>
      <c r="C17" s="103" t="s">
        <v>214</v>
      </c>
      <c r="D17" s="104">
        <v>0</v>
      </c>
      <c r="E17" s="105"/>
      <c r="F17" s="104">
        <v>0</v>
      </c>
    </row>
    <row r="18" spans="1:6" s="102" customFormat="1" ht="12.75">
      <c r="A18" s="103"/>
      <c r="B18" s="103" t="s">
        <v>203</v>
      </c>
      <c r="C18" s="103" t="s">
        <v>215</v>
      </c>
      <c r="D18" s="129">
        <v>1254049524</v>
      </c>
      <c r="E18" s="129">
        <v>0</v>
      </c>
      <c r="F18" s="129">
        <v>1064429194</v>
      </c>
    </row>
    <row r="19" spans="1:6" s="102" customFormat="1" ht="12.75">
      <c r="A19" s="103"/>
      <c r="B19" s="103" t="s">
        <v>205</v>
      </c>
      <c r="C19" s="103" t="s">
        <v>216</v>
      </c>
      <c r="D19" s="104">
        <v>0</v>
      </c>
      <c r="E19" s="105"/>
      <c r="F19" s="104">
        <v>0</v>
      </c>
    </row>
    <row r="20" spans="1:6" s="102" customFormat="1" ht="12.75">
      <c r="A20" s="100" t="s">
        <v>217</v>
      </c>
      <c r="B20" s="218" t="s">
        <v>218</v>
      </c>
      <c r="C20" s="218"/>
      <c r="D20" s="101">
        <f>SUM(D21:D23)</f>
        <v>77742386</v>
      </c>
      <c r="E20" s="101">
        <f>SUM(E21:E23)</f>
        <v>0</v>
      </c>
      <c r="F20" s="101">
        <f>SUM(F21:F23)</f>
        <v>283099966</v>
      </c>
    </row>
    <row r="21" spans="1:6" s="102" customFormat="1" ht="12.75">
      <c r="A21" s="103"/>
      <c r="B21" s="103" t="s">
        <v>199</v>
      </c>
      <c r="C21" s="103" t="s">
        <v>219</v>
      </c>
      <c r="D21" s="129">
        <v>39486257</v>
      </c>
      <c r="E21" s="129">
        <v>0</v>
      </c>
      <c r="F21" s="129">
        <v>49216104</v>
      </c>
    </row>
    <row r="22" spans="1:6" s="102" customFormat="1" ht="12.75">
      <c r="A22" s="103"/>
      <c r="B22" s="103" t="s">
        <v>201</v>
      </c>
      <c r="C22" s="103" t="s">
        <v>220</v>
      </c>
      <c r="D22" s="129">
        <v>2915412</v>
      </c>
      <c r="E22" s="129">
        <v>0</v>
      </c>
      <c r="F22" s="129">
        <v>145826409</v>
      </c>
    </row>
    <row r="23" spans="1:6" s="102" customFormat="1" ht="12.75">
      <c r="A23" s="103"/>
      <c r="B23" s="103" t="s">
        <v>203</v>
      </c>
      <c r="C23" s="103" t="s">
        <v>221</v>
      </c>
      <c r="D23" s="129">
        <v>35340717</v>
      </c>
      <c r="E23" s="129">
        <v>0</v>
      </c>
      <c r="F23" s="129">
        <v>88057453</v>
      </c>
    </row>
    <row r="24" spans="1:6" s="102" customFormat="1" ht="12.75">
      <c r="A24" s="100" t="s">
        <v>222</v>
      </c>
      <c r="B24" s="218" t="s">
        <v>223</v>
      </c>
      <c r="C24" s="218"/>
      <c r="D24" s="128">
        <v>-5125964</v>
      </c>
      <c r="E24" s="128">
        <v>0</v>
      </c>
      <c r="F24" s="128">
        <v>-1504509</v>
      </c>
    </row>
    <row r="25" spans="1:6" s="102" customFormat="1" ht="12.75">
      <c r="A25" s="100" t="s">
        <v>224</v>
      </c>
      <c r="B25" s="218" t="s">
        <v>225</v>
      </c>
      <c r="C25" s="218"/>
      <c r="D25" s="128">
        <v>256116</v>
      </c>
      <c r="E25" s="128">
        <v>0</v>
      </c>
      <c r="F25" s="128">
        <v>565062</v>
      </c>
    </row>
    <row r="26" spans="1:6" s="109" customFormat="1" ht="12.75">
      <c r="A26" s="106"/>
      <c r="B26" s="106"/>
      <c r="C26" s="106"/>
      <c r="D26" s="107"/>
      <c r="E26" s="108"/>
      <c r="F26" s="107"/>
    </row>
    <row r="27" spans="1:6" s="102" customFormat="1" ht="12.75">
      <c r="A27" s="220" t="s">
        <v>226</v>
      </c>
      <c r="B27" s="220"/>
      <c r="C27" s="220"/>
      <c r="D27" s="101">
        <f>SUM(D7,D12,D15,D20,D24,D25)</f>
        <v>10434681473</v>
      </c>
      <c r="E27" s="101">
        <f>SUM(E7,E12,E15,E20,E24,E25)</f>
        <v>0</v>
      </c>
      <c r="F27" s="101">
        <f>SUM(F7,F12,F15,F20,F24,F25)</f>
        <v>10444873990</v>
      </c>
    </row>
    <row r="28" spans="1:6" s="109" customFormat="1" ht="12.75">
      <c r="A28" s="106"/>
      <c r="B28" s="106"/>
      <c r="C28" s="106"/>
      <c r="D28" s="107"/>
      <c r="E28" s="108"/>
      <c r="F28" s="107"/>
    </row>
    <row r="29" spans="1:6" s="109" customFormat="1" ht="12.75">
      <c r="A29" s="110" t="s">
        <v>227</v>
      </c>
      <c r="B29" s="221" t="s">
        <v>228</v>
      </c>
      <c r="C29" s="221"/>
      <c r="D29" s="107">
        <f>SUM(D30:D35)</f>
        <v>8776025466</v>
      </c>
      <c r="E29" s="107">
        <f>SUM(E30:E35)</f>
        <v>0</v>
      </c>
      <c r="F29" s="107">
        <f>SUM(F30:F35)</f>
        <v>8547116622</v>
      </c>
    </row>
    <row r="30" spans="1:6" s="109" customFormat="1" ht="12.75">
      <c r="A30" s="111"/>
      <c r="B30" s="111" t="s">
        <v>199</v>
      </c>
      <c r="C30" s="111" t="s">
        <v>229</v>
      </c>
      <c r="D30" s="112">
        <v>10789587594</v>
      </c>
      <c r="E30" s="113">
        <v>0</v>
      </c>
      <c r="F30" s="112">
        <v>10789587594</v>
      </c>
    </row>
    <row r="31" spans="1:6" s="109" customFormat="1" ht="12.75">
      <c r="A31" s="111"/>
      <c r="B31" s="111" t="s">
        <v>201</v>
      </c>
      <c r="C31" s="111" t="s">
        <v>230</v>
      </c>
      <c r="D31" s="112">
        <v>366595891</v>
      </c>
      <c r="E31" s="114"/>
      <c r="F31" s="112">
        <v>371792789</v>
      </c>
    </row>
    <row r="32" spans="1:6" s="109" customFormat="1" ht="12.75">
      <c r="A32" s="111"/>
      <c r="B32" s="111" t="s">
        <v>203</v>
      </c>
      <c r="C32" s="111" t="s">
        <v>231</v>
      </c>
      <c r="D32" s="112">
        <v>94282458</v>
      </c>
      <c r="E32" s="113"/>
      <c r="F32" s="112">
        <v>94282458</v>
      </c>
    </row>
    <row r="33" spans="1:6" s="109" customFormat="1" ht="12.75">
      <c r="A33" s="111"/>
      <c r="B33" s="111" t="s">
        <v>205</v>
      </c>
      <c r="C33" s="111" t="s">
        <v>232</v>
      </c>
      <c r="D33" s="112">
        <v>-2582702335</v>
      </c>
      <c r="E33" s="113">
        <v>0</v>
      </c>
      <c r="F33" s="112">
        <v>-2474440477</v>
      </c>
    </row>
    <row r="34" spans="1:6" s="109" customFormat="1" ht="12.75">
      <c r="A34" s="111"/>
      <c r="B34" s="111" t="s">
        <v>233</v>
      </c>
      <c r="C34" s="111" t="s">
        <v>234</v>
      </c>
      <c r="D34" s="112">
        <v>0</v>
      </c>
      <c r="E34" s="113"/>
      <c r="F34" s="112">
        <v>0</v>
      </c>
    </row>
    <row r="35" spans="1:6" s="109" customFormat="1" ht="12.75">
      <c r="A35" s="111"/>
      <c r="B35" s="111" t="s">
        <v>235</v>
      </c>
      <c r="C35" s="111" t="s">
        <v>236</v>
      </c>
      <c r="D35" s="112">
        <v>108261858</v>
      </c>
      <c r="E35" s="113"/>
      <c r="F35" s="112">
        <v>-234105742</v>
      </c>
    </row>
    <row r="36" spans="1:6" s="109" customFormat="1" ht="12.75">
      <c r="A36" s="110" t="s">
        <v>237</v>
      </c>
      <c r="B36" s="221" t="s">
        <v>238</v>
      </c>
      <c r="C36" s="221"/>
      <c r="D36" s="107">
        <f>SUM(D37:D39)</f>
        <v>59093730</v>
      </c>
      <c r="E36" s="107">
        <f>SUM(E37:E39)</f>
        <v>0</v>
      </c>
      <c r="F36" s="107">
        <f>SUM(F37:F39)</f>
        <v>78945981</v>
      </c>
    </row>
    <row r="37" spans="1:6" s="109" customFormat="1" ht="12.75">
      <c r="A37" s="111"/>
      <c r="B37" s="111" t="s">
        <v>199</v>
      </c>
      <c r="C37" s="111" t="s">
        <v>239</v>
      </c>
      <c r="D37" s="112">
        <v>0</v>
      </c>
      <c r="E37" s="113"/>
      <c r="F37" s="112">
        <v>0</v>
      </c>
    </row>
    <row r="38" spans="1:6" s="109" customFormat="1" ht="12.75">
      <c r="A38" s="111"/>
      <c r="B38" s="111" t="s">
        <v>201</v>
      </c>
      <c r="C38" s="111" t="s">
        <v>240</v>
      </c>
      <c r="D38" s="112">
        <v>26865392</v>
      </c>
      <c r="E38" s="113"/>
      <c r="F38" s="112">
        <v>30519842</v>
      </c>
    </row>
    <row r="39" spans="1:6" s="109" customFormat="1" ht="12.75">
      <c r="A39" s="111"/>
      <c r="B39" s="111" t="s">
        <v>203</v>
      </c>
      <c r="C39" s="111" t="s">
        <v>241</v>
      </c>
      <c r="D39" s="112">
        <v>32228338</v>
      </c>
      <c r="E39" s="113"/>
      <c r="F39" s="112">
        <v>48426139</v>
      </c>
    </row>
    <row r="40" spans="1:6" s="109" customFormat="1" ht="12.75">
      <c r="A40" s="110" t="s">
        <v>199</v>
      </c>
      <c r="B40" s="221" t="s">
        <v>242</v>
      </c>
      <c r="C40" s="221" t="s">
        <v>243</v>
      </c>
      <c r="D40" s="107">
        <v>0</v>
      </c>
      <c r="E40" s="108"/>
      <c r="F40" s="107">
        <v>0</v>
      </c>
    </row>
    <row r="41" spans="1:6" s="109" customFormat="1" ht="12.75">
      <c r="A41" s="110" t="s">
        <v>244</v>
      </c>
      <c r="B41" s="221" t="s">
        <v>245</v>
      </c>
      <c r="C41" s="221"/>
      <c r="D41" s="107">
        <v>1599562277</v>
      </c>
      <c r="E41" s="108"/>
      <c r="F41" s="107">
        <v>1818811387</v>
      </c>
    </row>
    <row r="42" spans="1:6" s="109" customFormat="1" ht="12.75">
      <c r="A42" s="111"/>
      <c r="B42" s="111"/>
      <c r="C42" s="111"/>
      <c r="D42" s="112"/>
      <c r="E42" s="113"/>
      <c r="F42" s="112"/>
    </row>
    <row r="43" spans="1:6" s="109" customFormat="1" ht="12.75">
      <c r="A43" s="222" t="s">
        <v>254</v>
      </c>
      <c r="B43" s="222"/>
      <c r="C43" s="222"/>
      <c r="D43" s="107">
        <f>SUM(D29,D36,D40,D41)</f>
        <v>10434681473</v>
      </c>
      <c r="E43" s="107">
        <f>SUM(E29,E36,E40,E41)</f>
        <v>0</v>
      </c>
      <c r="F43" s="107">
        <f>SUM(F29,F36,F40,F41)</f>
        <v>10444873990</v>
      </c>
    </row>
    <row r="44" s="109" customFormat="1" ht="12.75">
      <c r="E44" s="114"/>
    </row>
    <row r="45" s="109" customFormat="1" ht="12.75">
      <c r="E45" s="114"/>
    </row>
    <row r="46" spans="5:6" s="109" customFormat="1" ht="12.75">
      <c r="E46" s="132"/>
      <c r="F46" s="115"/>
    </row>
    <row r="47" spans="4:6" s="109" customFormat="1" ht="12.75">
      <c r="D47" s="116"/>
      <c r="E47" s="219"/>
      <c r="F47" s="219"/>
    </row>
  </sheetData>
  <sheetProtection/>
  <mergeCells count="20">
    <mergeCell ref="F5:F6"/>
    <mergeCell ref="B7:C7"/>
    <mergeCell ref="B12:C12"/>
    <mergeCell ref="B15:C15"/>
    <mergeCell ref="B20:C20"/>
    <mergeCell ref="A1:F1"/>
    <mergeCell ref="A2:F2"/>
    <mergeCell ref="A5:A6"/>
    <mergeCell ref="B5:C6"/>
    <mergeCell ref="D5:D6"/>
    <mergeCell ref="E5:E6"/>
    <mergeCell ref="B24:C24"/>
    <mergeCell ref="E47:F47"/>
    <mergeCell ref="A27:C27"/>
    <mergeCell ref="B29:C29"/>
    <mergeCell ref="B36:C36"/>
    <mergeCell ref="B40:C40"/>
    <mergeCell ref="B25:C25"/>
    <mergeCell ref="B41:C41"/>
    <mergeCell ref="A43:C43"/>
  </mergeCells>
  <printOptions horizontalCentered="1"/>
  <pageMargins left="0.984251968503937" right="0.7480314960629921" top="0.2362204724409449" bottom="0.35433070866141736" header="0.2755905511811024" footer="0.3937007874015748"/>
  <pageSetup horizontalDpi="600" verticalDpi="600" orientation="landscape" paperSize="9" scale="7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1:H33"/>
  <sheetViews>
    <sheetView view="pageBreakPreview" zoomScaleSheetLayoutView="100" zoomScalePageLayoutView="0" workbookViewId="0" topLeftCell="A1">
      <selection activeCell="D24" sqref="D24"/>
    </sheetView>
  </sheetViews>
  <sheetFormatPr defaultColWidth="8.57421875" defaultRowHeight="15"/>
  <cols>
    <col min="1" max="1" width="3.140625" style="93" bestFit="1" customWidth="1"/>
    <col min="2" max="2" width="6.28125" style="93" customWidth="1"/>
    <col min="3" max="3" width="47.28125" style="93" bestFit="1" customWidth="1"/>
    <col min="4" max="6" width="15.57421875" style="93" customWidth="1"/>
    <col min="7" max="7" width="31.140625" style="93" customWidth="1"/>
    <col min="8" max="16384" width="8.57421875" style="93" customWidth="1"/>
  </cols>
  <sheetData>
    <row r="1" spans="1:7" s="117" customFormat="1" ht="17.25">
      <c r="A1" s="233" t="s">
        <v>343</v>
      </c>
      <c r="B1" s="234"/>
      <c r="C1" s="234"/>
      <c r="D1" s="234"/>
      <c r="E1" s="234"/>
      <c r="F1" s="234"/>
      <c r="G1" s="234"/>
    </row>
    <row r="2" spans="1:7" s="117" customFormat="1" ht="17.25">
      <c r="A2" s="235" t="s">
        <v>246</v>
      </c>
      <c r="B2" s="235"/>
      <c r="C2" s="235"/>
      <c r="D2" s="235"/>
      <c r="E2" s="235"/>
      <c r="F2" s="235"/>
      <c r="G2" s="235"/>
    </row>
    <row r="3" s="117" customFormat="1" ht="12.75">
      <c r="G3" s="118" t="s">
        <v>247</v>
      </c>
    </row>
    <row r="4" s="117" customFormat="1" ht="12.75">
      <c r="G4" s="118" t="s">
        <v>1</v>
      </c>
    </row>
    <row r="5" spans="1:7" s="119" customFormat="1" ht="41.25" customHeight="1">
      <c r="A5" s="218"/>
      <c r="B5" s="218"/>
      <c r="C5" s="218"/>
      <c r="D5" s="227" t="s">
        <v>248</v>
      </c>
      <c r="E5" s="227" t="s">
        <v>249</v>
      </c>
      <c r="F5" s="227" t="s">
        <v>318</v>
      </c>
      <c r="G5" s="227" t="s">
        <v>250</v>
      </c>
    </row>
    <row r="6" spans="1:7" s="119" customFormat="1" ht="12.75">
      <c r="A6" s="218"/>
      <c r="B6" s="218"/>
      <c r="C6" s="218"/>
      <c r="D6" s="227"/>
      <c r="E6" s="227"/>
      <c r="F6" s="227"/>
      <c r="G6" s="227"/>
    </row>
    <row r="7" spans="1:7" s="119" customFormat="1" ht="12" customHeight="1">
      <c r="A7" s="218"/>
      <c r="B7" s="218"/>
      <c r="C7" s="218"/>
      <c r="D7" s="227"/>
      <c r="E7" s="227"/>
      <c r="F7" s="227"/>
      <c r="G7" s="227"/>
    </row>
    <row r="8" spans="1:7" s="117" customFormat="1" ht="15">
      <c r="A8" s="120" t="s">
        <v>197</v>
      </c>
      <c r="B8" s="229" t="s">
        <v>198</v>
      </c>
      <c r="C8" s="229"/>
      <c r="D8" s="121">
        <f>SUM(D9:D12)</f>
        <v>5733482087</v>
      </c>
      <c r="E8" s="121">
        <f>SUM(E9:E12)</f>
        <v>537718310</v>
      </c>
      <c r="F8" s="121">
        <f>SUM(F9:F12)</f>
        <v>2796456590</v>
      </c>
      <c r="G8" s="121">
        <f>SUM(D8:F8)</f>
        <v>9067656987</v>
      </c>
    </row>
    <row r="9" spans="1:7" s="117" customFormat="1" ht="14.25">
      <c r="A9" s="122"/>
      <c r="B9" s="123" t="s">
        <v>199</v>
      </c>
      <c r="C9" s="123" t="s">
        <v>200</v>
      </c>
      <c r="D9" s="124">
        <v>924385</v>
      </c>
      <c r="E9" s="124"/>
      <c r="F9" s="124"/>
      <c r="G9" s="124">
        <f>SUM(D9:F9)</f>
        <v>924385</v>
      </c>
    </row>
    <row r="10" spans="1:7" s="117" customFormat="1" ht="14.25">
      <c r="A10" s="122"/>
      <c r="B10" s="123" t="s">
        <v>201</v>
      </c>
      <c r="C10" s="123" t="s">
        <v>202</v>
      </c>
      <c r="D10" s="124">
        <f>5085939706+568509996</f>
        <v>5654449702</v>
      </c>
      <c r="E10" s="124">
        <v>537718310</v>
      </c>
      <c r="F10" s="124">
        <v>2796456590</v>
      </c>
      <c r="G10" s="124">
        <f>SUM(D10:F10)</f>
        <v>8988624602</v>
      </c>
    </row>
    <row r="11" spans="1:7" s="117" customFormat="1" ht="14.25">
      <c r="A11" s="122"/>
      <c r="B11" s="123" t="s">
        <v>203</v>
      </c>
      <c r="C11" s="123" t="s">
        <v>204</v>
      </c>
      <c r="D11" s="124">
        <v>78108000</v>
      </c>
      <c r="E11" s="124"/>
      <c r="F11" s="124"/>
      <c r="G11" s="124">
        <f>SUM(D11:F11)</f>
        <v>78108000</v>
      </c>
    </row>
    <row r="12" spans="1:7" s="117" customFormat="1" ht="14.25">
      <c r="A12" s="122"/>
      <c r="B12" s="123" t="s">
        <v>205</v>
      </c>
      <c r="C12" s="123" t="s">
        <v>206</v>
      </c>
      <c r="D12" s="124"/>
      <c r="E12" s="124"/>
      <c r="F12" s="124">
        <v>0</v>
      </c>
      <c r="G12" s="124">
        <f>SUM(D12:F12)</f>
        <v>0</v>
      </c>
    </row>
    <row r="13" spans="1:7" s="117" customFormat="1" ht="14.25">
      <c r="A13" s="122"/>
      <c r="B13" s="123"/>
      <c r="C13" s="123"/>
      <c r="D13" s="124"/>
      <c r="E13" s="124"/>
      <c r="F13" s="124"/>
      <c r="G13" s="124"/>
    </row>
    <row r="14" spans="1:7" s="117" customFormat="1" ht="15">
      <c r="A14" s="120" t="s">
        <v>207</v>
      </c>
      <c r="B14" s="229" t="s">
        <v>208</v>
      </c>
      <c r="C14" s="229"/>
      <c r="D14" s="121">
        <f>SUM(D15:D16)</f>
        <v>0</v>
      </c>
      <c r="E14" s="121">
        <f>SUM(E15:E16)</f>
        <v>4336517</v>
      </c>
      <c r="F14" s="121">
        <f>SUM(F15:F16)</f>
        <v>0</v>
      </c>
      <c r="G14" s="121">
        <f>SUM(D14:F14)</f>
        <v>4336517</v>
      </c>
    </row>
    <row r="15" spans="1:7" s="117" customFormat="1" ht="14.25">
      <c r="A15" s="122"/>
      <c r="B15" s="123" t="s">
        <v>199</v>
      </c>
      <c r="C15" s="123" t="s">
        <v>209</v>
      </c>
      <c r="D15" s="124"/>
      <c r="E15" s="124">
        <v>4336517</v>
      </c>
      <c r="F15" s="124"/>
      <c r="G15" s="124">
        <f>SUM(D15:F15)</f>
        <v>4336517</v>
      </c>
    </row>
    <row r="16" spans="1:7" s="117" customFormat="1" ht="14.25">
      <c r="A16" s="122"/>
      <c r="B16" s="123" t="s">
        <v>201</v>
      </c>
      <c r="C16" s="123" t="s">
        <v>210</v>
      </c>
      <c r="D16" s="124"/>
      <c r="E16" s="124"/>
      <c r="F16" s="124"/>
      <c r="G16" s="124">
        <f>SUM(D16:F16)</f>
        <v>0</v>
      </c>
    </row>
    <row r="17" spans="1:7" s="117" customFormat="1" ht="14.25">
      <c r="A17" s="122"/>
      <c r="B17" s="123"/>
      <c r="C17" s="123"/>
      <c r="D17" s="124"/>
      <c r="E17" s="124"/>
      <c r="F17" s="124"/>
      <c r="G17" s="124"/>
    </row>
    <row r="18" spans="1:7" s="117" customFormat="1" ht="15">
      <c r="A18" s="120" t="s">
        <v>211</v>
      </c>
      <c r="B18" s="229" t="s">
        <v>212</v>
      </c>
      <c r="C18" s="229"/>
      <c r="D18" s="121">
        <f>SUM(D19:D21)</f>
        <v>0</v>
      </c>
      <c r="E18" s="121">
        <f>SUM(E19:E21)</f>
        <v>1090719967</v>
      </c>
      <c r="F18" s="121">
        <f>SUM(F19:F21)</f>
        <v>0</v>
      </c>
      <c r="G18" s="121">
        <f>SUM(D18:F18)</f>
        <v>1090719967</v>
      </c>
    </row>
    <row r="19" spans="1:7" s="117" customFormat="1" ht="14.25">
      <c r="A19" s="122"/>
      <c r="B19" s="123" t="s">
        <v>199</v>
      </c>
      <c r="C19" s="123" t="s">
        <v>213</v>
      </c>
      <c r="D19" s="124"/>
      <c r="E19" s="124">
        <v>26290773</v>
      </c>
      <c r="F19" s="124"/>
      <c r="G19" s="124">
        <f>SUM(D19:F19)</f>
        <v>26290773</v>
      </c>
    </row>
    <row r="20" spans="1:7" s="117" customFormat="1" ht="14.25">
      <c r="A20" s="122"/>
      <c r="B20" s="123" t="s">
        <v>201</v>
      </c>
      <c r="C20" s="123" t="s">
        <v>214</v>
      </c>
      <c r="D20" s="124"/>
      <c r="E20" s="124">
        <v>0</v>
      </c>
      <c r="F20" s="124"/>
      <c r="G20" s="124">
        <f>SUM(D20:F20)</f>
        <v>0</v>
      </c>
    </row>
    <row r="21" spans="1:7" s="117" customFormat="1" ht="14.25">
      <c r="A21" s="122"/>
      <c r="B21" s="123" t="s">
        <v>264</v>
      </c>
      <c r="C21" s="123" t="s">
        <v>265</v>
      </c>
      <c r="D21" s="124"/>
      <c r="E21" s="124">
        <v>1064429194</v>
      </c>
      <c r="F21" s="124"/>
      <c r="G21" s="124">
        <f>SUM(D21:F21)</f>
        <v>1064429194</v>
      </c>
    </row>
    <row r="22" spans="1:7" s="117" customFormat="1" ht="14.25">
      <c r="A22" s="122"/>
      <c r="B22" s="123"/>
      <c r="C22" s="123"/>
      <c r="D22" s="124"/>
      <c r="E22" s="124"/>
      <c r="F22" s="124"/>
      <c r="G22" s="124"/>
    </row>
    <row r="23" spans="1:7" s="117" customFormat="1" ht="14.25">
      <c r="A23" s="122"/>
      <c r="B23" s="123"/>
      <c r="C23" s="123"/>
      <c r="D23" s="124"/>
      <c r="E23" s="124"/>
      <c r="F23" s="124"/>
      <c r="G23" s="124"/>
    </row>
    <row r="24" spans="1:7" s="117" customFormat="1" ht="15">
      <c r="A24" s="230" t="s">
        <v>226</v>
      </c>
      <c r="B24" s="230"/>
      <c r="C24" s="230"/>
      <c r="D24" s="121">
        <f>SUM(D8,D14,D18)</f>
        <v>5733482087</v>
      </c>
      <c r="E24" s="121">
        <f>SUM(E8,E14,E18)</f>
        <v>1632774794</v>
      </c>
      <c r="F24" s="121">
        <f>SUM(F8,F14,F18)</f>
        <v>2796456590</v>
      </c>
      <c r="G24" s="121">
        <f>SUM(G8,G14,G18)</f>
        <v>10162713471</v>
      </c>
    </row>
    <row r="25" spans="1:7" s="117" customFormat="1" ht="15">
      <c r="A25" s="125"/>
      <c r="B25" s="125"/>
      <c r="C25" s="125"/>
      <c r="D25" s="121"/>
      <c r="E25" s="121"/>
      <c r="F25" s="121"/>
      <c r="G25" s="121"/>
    </row>
    <row r="26" spans="1:7" s="117" customFormat="1" ht="15">
      <c r="A26" s="125"/>
      <c r="B26" s="125"/>
      <c r="C26" s="125"/>
      <c r="D26" s="121"/>
      <c r="E26" s="121"/>
      <c r="F26" s="121"/>
      <c r="G26" s="121"/>
    </row>
    <row r="27" spans="1:7" s="117" customFormat="1" ht="15">
      <c r="A27" s="125"/>
      <c r="B27" s="125"/>
      <c r="C27" s="125"/>
      <c r="D27" s="121"/>
      <c r="E27" s="121"/>
      <c r="F27" s="121"/>
      <c r="G27" s="121"/>
    </row>
    <row r="28" spans="1:7" s="117" customFormat="1" ht="15">
      <c r="A28" s="125"/>
      <c r="B28" s="125"/>
      <c r="C28" s="125"/>
      <c r="D28" s="121"/>
      <c r="E28" s="121"/>
      <c r="F28" s="121"/>
      <c r="G28" s="121"/>
    </row>
    <row r="29" spans="1:7" s="117" customFormat="1" ht="15">
      <c r="A29" s="125"/>
      <c r="B29" s="125"/>
      <c r="C29" s="125"/>
      <c r="D29" s="121"/>
      <c r="E29" s="121"/>
      <c r="F29" s="121"/>
      <c r="G29" s="121"/>
    </row>
    <row r="30" spans="1:7" s="117" customFormat="1" ht="12.75">
      <c r="A30" s="122"/>
      <c r="B30" s="228"/>
      <c r="C30" s="228"/>
      <c r="G30" s="126"/>
    </row>
    <row r="31" spans="4:8" ht="15" customHeight="1">
      <c r="D31" s="232"/>
      <c r="E31" s="232"/>
      <c r="G31" s="136"/>
      <c r="H31" s="135"/>
    </row>
    <row r="32" spans="4:8" ht="12.75">
      <c r="D32" s="226" t="s">
        <v>251</v>
      </c>
      <c r="E32" s="226"/>
      <c r="G32" s="137" t="s">
        <v>252</v>
      </c>
      <c r="H32" s="135"/>
    </row>
    <row r="33" spans="4:8" ht="12.75">
      <c r="D33" s="231"/>
      <c r="E33" s="231"/>
      <c r="G33" s="231"/>
      <c r="H33" s="231"/>
    </row>
  </sheetData>
  <sheetProtection/>
  <mergeCells count="17">
    <mergeCell ref="G5:G7"/>
    <mergeCell ref="D33:E33"/>
    <mergeCell ref="G33:H33"/>
    <mergeCell ref="D31:E31"/>
    <mergeCell ref="A1:G1"/>
    <mergeCell ref="A2:G2"/>
    <mergeCell ref="A5:A7"/>
    <mergeCell ref="B5:C7"/>
    <mergeCell ref="D5:D7"/>
    <mergeCell ref="E5:E7"/>
    <mergeCell ref="D32:E32"/>
    <mergeCell ref="F5:F7"/>
    <mergeCell ref="B30:C30"/>
    <mergeCell ref="B8:C8"/>
    <mergeCell ref="B14:C14"/>
    <mergeCell ref="B18:C18"/>
    <mergeCell ref="A24:C24"/>
  </mergeCells>
  <printOptions horizontalCentered="1"/>
  <pageMargins left="0.5905511811023623" right="0.5511811023622047" top="0.2362204724409449" bottom="0.35433070866141736" header="0.2755905511811024" footer="0.3937007874015748"/>
  <pageSetup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Szvitán Zoltán</dc:creator>
  <cp:keywords/>
  <dc:description/>
  <cp:lastModifiedBy>Csipke Józsefné Piroska</cp:lastModifiedBy>
  <cp:lastPrinted>2020-04-28T06:37:51Z</cp:lastPrinted>
  <dcterms:created xsi:type="dcterms:W3CDTF">2017-04-07T07:57:50Z</dcterms:created>
  <dcterms:modified xsi:type="dcterms:W3CDTF">2020-04-28T07:11:01Z</dcterms:modified>
  <cp:category/>
  <cp:version/>
  <cp:contentType/>
  <cp:contentStatus/>
</cp:coreProperties>
</file>