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25" windowHeight="9060" tabRatio="697" activeTab="3"/>
  </bookViews>
  <sheets>
    <sheet name="Címrendes összevont bevételek" sheetId="1" r:id="rId1"/>
    <sheet name="Címrendes összevont kiadások" sheetId="2" r:id="rId2"/>
    <sheet name="Bevételek funkció szerint" sheetId="3" r:id="rId3"/>
    <sheet name="Kiadások funkció szerint" sheetId="4" r:id="rId4"/>
  </sheets>
  <externalReferences>
    <externalReference r:id="rId7"/>
  </externalReferences>
  <definedNames>
    <definedName name="_xlnm.Print_Area" localSheetId="2">'Bevételek funkció szerint'!$A$1:$V$87</definedName>
    <definedName name="_xlnm.Print_Area" localSheetId="0">'Címrendes összevont bevételek'!$A$1:$U$225</definedName>
    <definedName name="_xlnm.Print_Area" localSheetId="1">'Címrendes összevont kiadások'!$A$1:$U$87</definedName>
    <definedName name="_xlnm.Print_Area" localSheetId="3">'Kiadások funkció szerint'!$A$1:$W$87</definedName>
  </definedNames>
  <calcPr fullCalcOnLoad="1"/>
</workbook>
</file>

<file path=xl/sharedStrings.xml><?xml version="1.0" encoding="utf-8"?>
<sst xmlns="http://schemas.openxmlformats.org/spreadsheetml/2006/main" count="1286" uniqueCount="760">
  <si>
    <t>Feladat szerinti bontás</t>
  </si>
  <si>
    <t>Cím sz.</t>
  </si>
  <si>
    <t>Alcím sz.</t>
  </si>
  <si>
    <t>Jogcím csop.sz.</t>
  </si>
  <si>
    <t>Előir.csop.sz.</t>
  </si>
  <si>
    <t>Kiem.ei.sz.</t>
  </si>
  <si>
    <t>Előir.sz.</t>
  </si>
  <si>
    <t>Cím neve</t>
  </si>
  <si>
    <t>Alcím neve</t>
  </si>
  <si>
    <t>Jogcím csop.n.</t>
  </si>
  <si>
    <t>Ei.csop.neve</t>
  </si>
  <si>
    <t>Kiem.ei. név</t>
  </si>
  <si>
    <t>Előir. neve</t>
  </si>
  <si>
    <t>Rovat</t>
  </si>
  <si>
    <t>állami feladat</t>
  </si>
  <si>
    <t>kötelező feladat</t>
  </si>
  <si>
    <t>önként vállalt feladat</t>
  </si>
  <si>
    <t>I.</t>
  </si>
  <si>
    <t>Költségvetési kiadások</t>
  </si>
  <si>
    <t>1.</t>
  </si>
  <si>
    <t>Működési költségvetés -kiadások</t>
  </si>
  <si>
    <t>Személyi juttatások</t>
  </si>
  <si>
    <t>K1</t>
  </si>
  <si>
    <t>2.</t>
  </si>
  <si>
    <t>Munkaadókat terhelő járulékok</t>
  </si>
  <si>
    <t>K2</t>
  </si>
  <si>
    <t>3.</t>
  </si>
  <si>
    <t>Dologi kiadások</t>
  </si>
  <si>
    <t>K3</t>
  </si>
  <si>
    <t>K353</t>
  </si>
  <si>
    <t>4.</t>
  </si>
  <si>
    <t>Ellátottak pénzbeli juttatása</t>
  </si>
  <si>
    <t>K4</t>
  </si>
  <si>
    <t>5.</t>
  </si>
  <si>
    <t>Egyéb működési célú kiadások</t>
  </si>
  <si>
    <t>K5</t>
  </si>
  <si>
    <t>Nemzetközi kötelezettségek</t>
  </si>
  <si>
    <t>K501</t>
  </si>
  <si>
    <t>K503</t>
  </si>
  <si>
    <t>Műk.-i c. visszatérítendő tám., kölcsönök nyújtása ÁHT-n belülre</t>
  </si>
  <si>
    <t>K504</t>
  </si>
  <si>
    <t>Műk.-i c. visszatér. tám., kölcsönök törlesztése ÁHT-n belülre</t>
  </si>
  <si>
    <t>K505</t>
  </si>
  <si>
    <t>6.</t>
  </si>
  <si>
    <t>Egyéb működési célú támogatások államháztartáson belülre</t>
  </si>
  <si>
    <t>K506</t>
  </si>
  <si>
    <t>7.</t>
  </si>
  <si>
    <t>Műk.-i c. garancia- és kezességvállalásból szárm. kifiz. ÁHT-n kív</t>
  </si>
  <si>
    <t>K507</t>
  </si>
  <si>
    <t>8.</t>
  </si>
  <si>
    <t>Műk.-i c. visszatérítendő tám., kölcsönök nyújtása ÁHT-n kívülre</t>
  </si>
  <si>
    <t>K508</t>
  </si>
  <si>
    <t>9.</t>
  </si>
  <si>
    <t>Árkiegészítések, ártámogatások</t>
  </si>
  <si>
    <t>K509</t>
  </si>
  <si>
    <t>10.</t>
  </si>
  <si>
    <t>Kamattámogatások</t>
  </si>
  <si>
    <t>K510</t>
  </si>
  <si>
    <t>11.</t>
  </si>
  <si>
    <t>Egyéb működési célú támogatások államháztartáson kívülre</t>
  </si>
  <si>
    <t>K511</t>
  </si>
  <si>
    <t>12.</t>
  </si>
  <si>
    <t>Tartalékok</t>
  </si>
  <si>
    <t>K512</t>
  </si>
  <si>
    <t>Felhalmozási költségvetés -kiadások</t>
  </si>
  <si>
    <t>K6</t>
  </si>
  <si>
    <t>Felújítások</t>
  </si>
  <si>
    <t>K7</t>
  </si>
  <si>
    <t>Egyéb felhalmozási kiadások</t>
  </si>
  <si>
    <t>K8</t>
  </si>
  <si>
    <t>K81</t>
  </si>
  <si>
    <t>Felh.-i c. visszatér. támogatások, kölcsönök nyújtása ÁHT-n belülre</t>
  </si>
  <si>
    <t>K82</t>
  </si>
  <si>
    <t>Felh.-i c. visszatér. tám., kölcsönök törlesztése ÁHT-n belülre</t>
  </si>
  <si>
    <t>K83</t>
  </si>
  <si>
    <t>Egyéb felhalmozási célú támogatások államháztartáson belülre</t>
  </si>
  <si>
    <t>K84</t>
  </si>
  <si>
    <t>Felh.-i c. garancia- és kezességvállalásból származó kifiz. ÁHT-n kív.</t>
  </si>
  <si>
    <t>K85</t>
  </si>
  <si>
    <t>Felh.-i c. visszatér. támogatások, kölcsönök nyújtása ÁHT-n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</si>
  <si>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</si>
  <si>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</si>
  <si>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</si>
  <si>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</si>
  <si>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</si>
  <si>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Költségvetési kiadások összesen</t>
  </si>
  <si>
    <t>II.</t>
  </si>
  <si>
    <t>Finanszírozási kiadások</t>
  </si>
  <si>
    <t>Belföldi finanszírozás kiadásai</t>
  </si>
  <si>
    <t>K91</t>
  </si>
  <si>
    <t>Hitel-, kölcsöntörlesztés államháztartáson kívülre</t>
  </si>
  <si>
    <t>K911</t>
  </si>
  <si>
    <t>Belföldi értékpapírok kiadásai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</si>
  <si>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</si>
  <si>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</si>
  <si>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</si>
  <si>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</si>
  <si>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</si>
  <si>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</si>
  <si>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</si>
  <si>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</si>
  <si>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</si>
  <si>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</si>
  <si>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</si>
  <si>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</si>
  <si>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Külföldi finanszírozás kiadásai</t>
  </si>
  <si>
    <t>K92</t>
  </si>
  <si>
    <t>Adóssághoz nem kapcsolódó származékos ügyletek kiadásai</t>
  </si>
  <si>
    <t>K93</t>
  </si>
  <si>
    <t>Finanszírozási kiadások összesen</t>
  </si>
  <si>
    <t>K9</t>
  </si>
  <si>
    <t>KIADÁSOK MINDÖSSZESEN</t>
  </si>
  <si>
    <t>Költségvetési bevételek</t>
  </si>
  <si>
    <t>Működési költségvetés -bevételek</t>
  </si>
  <si>
    <t>Működési célú támogatások ÁHT-n belülről</t>
  </si>
  <si>
    <t>B1</t>
  </si>
  <si>
    <t>Önkormányzatok működésének támogatásai</t>
  </si>
  <si>
    <t>1.1</t>
  </si>
  <si>
    <t>Helyi önkormányzatok működésének általános támogatása</t>
  </si>
  <si>
    <t>B111</t>
  </si>
  <si>
    <t>1.2</t>
  </si>
  <si>
    <t>Települési önkormányzatok egyes köznevelési felad. tám.</t>
  </si>
  <si>
    <t>B112</t>
  </si>
  <si>
    <t>1.3</t>
  </si>
  <si>
    <t>Települési önkormányzatok szociális és gyj. felad. tám.</t>
  </si>
  <si>
    <t>B113</t>
  </si>
  <si>
    <t>1.4</t>
  </si>
  <si>
    <t>Települési önkormányzatok kulturális feladatainak tám.</t>
  </si>
  <si>
    <t>B114</t>
  </si>
  <si>
    <t>1.5</t>
  </si>
  <si>
    <t>B115</t>
  </si>
  <si>
    <t>1.6</t>
  </si>
  <si>
    <t>B116</t>
  </si>
  <si>
    <t>B11</t>
  </si>
  <si>
    <t>Elvonások és befizetések bevételei</t>
  </si>
  <si>
    <t>B12</t>
  </si>
  <si>
    <t>Műk. c. garancia és kezességváll.-ból szárm. megtér. ÁHT-n bel.</t>
  </si>
  <si>
    <t>B13</t>
  </si>
  <si>
    <t>Műk. c. visszatérítendő tám.-ok, kölcsönök visszatér. ÁHT-n bel.</t>
  </si>
  <si>
    <t>B14</t>
  </si>
  <si>
    <t>Műk. c. visszatérítendő tám.-ok, kölcsönök igénybevét. ÁHT-n b.</t>
  </si>
  <si>
    <t>B15</t>
  </si>
  <si>
    <t>Egyéb működési célú támogatások bevételei ÁHT-n belülről</t>
  </si>
  <si>
    <t>6.1.</t>
  </si>
  <si>
    <t>Államháztartáson belüli szervektől, műk.-i célból, végleges j. k. b.</t>
  </si>
  <si>
    <t xml:space="preserve">    Központi ktgv.-i szervektől műk.-i célú támogatások bev.</t>
  </si>
  <si>
    <t xml:space="preserve">    Fejezeti kez. előir.-tól EU.-s pr. és társfin. miatti műk.-i c. tám.</t>
  </si>
  <si>
    <t xml:space="preserve">    Egyéb fejezeti kez. előir.-tól műk.-i c. támogatások bev.</t>
  </si>
  <si>
    <t xml:space="preserve">    TB pénzügyi alapjaitól műk.-i c. támogatások bev.</t>
  </si>
  <si>
    <t xml:space="preserve">    Elkülönített állami pénzalaptól műk.-i c. támogatások bev</t>
  </si>
  <si>
    <t xml:space="preserve">    Helyi önkorm.-tól és azok ktgv.-i szervétől műk.-i c. tám. bev.</t>
  </si>
  <si>
    <t xml:space="preserve">    Társulásoktól és azok ktgv.-i szervétől műk.-i c. tám. bev.</t>
  </si>
  <si>
    <t xml:space="preserve">    Nemzetiségi önk.-tól és ktgv.-i szervétől kapott műk.-i c. tám</t>
  </si>
  <si>
    <t xml:space="preserve">    Térségi fejl.-i tanácstól és ktgv.-i szervétől kapott műk.-i c. t.</t>
  </si>
  <si>
    <t>Egyéb működési célú támogatások bevételei ÁHT-n belülről össz</t>
  </si>
  <si>
    <t>B16</t>
  </si>
  <si>
    <t>Működési célú támogatások ÁHT-n belülről összesen</t>
  </si>
  <si>
    <t>Közhatalmi bevételek</t>
  </si>
  <si>
    <t>B3</t>
  </si>
  <si>
    <t>Jövedelemadók</t>
  </si>
  <si>
    <t>B31</t>
  </si>
  <si>
    <t>Szociális hozzájáulási adó és járulékok</t>
  </si>
  <si>
    <t>B32</t>
  </si>
  <si>
    <t>Bérhez és foglalkoztatáshoz kapcsolódó adók</t>
  </si>
  <si>
    <t>B33</t>
  </si>
  <si>
    <t>Vagyoni típusú adók</t>
  </si>
  <si>
    <t>4.1.</t>
  </si>
  <si>
    <t>Építményadó</t>
  </si>
  <si>
    <t>4.2.</t>
  </si>
  <si>
    <t>4.3.</t>
  </si>
  <si>
    <t>Magánszemélyek kommunális adója</t>
  </si>
  <si>
    <t>4.4.</t>
  </si>
  <si>
    <t>Telekadó</t>
  </si>
  <si>
    <t>Vagyoni típusú adók összesen</t>
  </si>
  <si>
    <t>B34</t>
  </si>
  <si>
    <t>Termékek és szolgáltatások adói</t>
  </si>
  <si>
    <t>5.1</t>
  </si>
  <si>
    <t>Értékesítési és forgalmi adók</t>
  </si>
  <si>
    <t>B351</t>
  </si>
  <si>
    <t>5.2</t>
  </si>
  <si>
    <t>Fogyasztási adók</t>
  </si>
  <si>
    <t>B352</t>
  </si>
  <si>
    <t>5.3</t>
  </si>
  <si>
    <t>Pénzügyi monopóliumok nyereségét terhelő adók</t>
  </si>
  <si>
    <t>B353</t>
  </si>
  <si>
    <t>5.4</t>
  </si>
  <si>
    <t>Gépjárműadók</t>
  </si>
  <si>
    <t>B354</t>
  </si>
  <si>
    <t>5.5</t>
  </si>
  <si>
    <t>Egyéb áruhasználati és szolgáltatási adók</t>
  </si>
  <si>
    <t>B355</t>
  </si>
  <si>
    <t>Termékek és szolgáltatások adói összesen</t>
  </si>
  <si>
    <t>B35</t>
  </si>
  <si>
    <t>Egyéb közhatalmi bevételek</t>
  </si>
  <si>
    <t>6.1</t>
  </si>
  <si>
    <t>Igazgatási szolgáltatási díjak</t>
  </si>
  <si>
    <t>6.2</t>
  </si>
  <si>
    <t>Környezetvédelmi bírság</t>
  </si>
  <si>
    <t>6.3</t>
  </si>
  <si>
    <t>Természetvédelmi bírság</t>
  </si>
  <si>
    <t>6.4</t>
  </si>
  <si>
    <t>Építésügyi bírság</t>
  </si>
  <si>
    <t>6.5</t>
  </si>
  <si>
    <t>6.6</t>
  </si>
  <si>
    <t>Egyéb bírságok</t>
  </si>
  <si>
    <t xml:space="preserve">6. </t>
  </si>
  <si>
    <t>Egyéb közhatalmi bevételek összesen</t>
  </si>
  <si>
    <t>B36</t>
  </si>
  <si>
    <t>Közhatalmi bevételek összesen</t>
  </si>
  <si>
    <t>Működési bevételek</t>
  </si>
  <si>
    <t>B4</t>
  </si>
  <si>
    <t>Működési bevételek összesen</t>
  </si>
  <si>
    <t>Működési célú átvett pénzeszközök</t>
  </si>
  <si>
    <t>B6</t>
  </si>
  <si>
    <t>Műk. c. garancia és kezességváll.-ból szárm. megtér. ÁHT-n kív.</t>
  </si>
  <si>
    <t>B61</t>
  </si>
  <si>
    <t>Műk. c. visszatérítendő tám.-ok, kölcsönök visszatér. ÁHT-n kív.</t>
  </si>
  <si>
    <t xml:space="preserve">   Pü.-i váll.-tól műk.-i c. visszatér. tám.-ok, kölcsönök visszatér.</t>
  </si>
  <si>
    <t xml:space="preserve">   Házt.-tól műk.-i c. visszatérítendő tám.-ok, kölcs.-k visszatér.</t>
  </si>
  <si>
    <t xml:space="preserve">   Egyházi j. szem.-től műk.-i c. visszatér. tám., kölcs. visszatér.</t>
  </si>
  <si>
    <t xml:space="preserve">   Egyéb külf.-től műk.-i c. visszatérítendő tám., kölcs. visszatér.</t>
  </si>
  <si>
    <t>B62</t>
  </si>
  <si>
    <t>Egyéb működési célú átvett pénzeszközök</t>
  </si>
  <si>
    <t xml:space="preserve">   Pü.-i váll.-tól műk.-i célú átvett pénzeszközök</t>
  </si>
  <si>
    <t xml:space="preserve">   Házt.-tól műk.-i c. átvett pénzeszközök</t>
  </si>
  <si>
    <t xml:space="preserve">   Egyházi j. szem.-től műk.-i c. átvett pénzeszközök</t>
  </si>
  <si>
    <t xml:space="preserve">   EU-tól műk.-i célú átvett pénzeszközök</t>
  </si>
  <si>
    <t xml:space="preserve">   Korm.-októl és nemz.-i sz.-től műk.-i c. átvett pénzeszközök</t>
  </si>
  <si>
    <t xml:space="preserve">   Egyéb külf.-től műk.-i c. átvett pénzeszközök</t>
  </si>
  <si>
    <t>B63</t>
  </si>
  <si>
    <t>Működési költségvetés bevételei összesen</t>
  </si>
  <si>
    <t>Felhalmozási költségvetés bevételei</t>
  </si>
  <si>
    <t>Felhalmozási célú támogatások ÁHT-n belülről</t>
  </si>
  <si>
    <t>B2</t>
  </si>
  <si>
    <t>Felhalmozási célú önkormányzati támogatások</t>
  </si>
  <si>
    <t>B21</t>
  </si>
  <si>
    <t>1.1.</t>
  </si>
  <si>
    <t>1.2.</t>
  </si>
  <si>
    <t>1.3.</t>
  </si>
  <si>
    <t>Felhalmozási célú önkormányzati támogatások összesen</t>
  </si>
  <si>
    <t>Felhalm.-i c. gar. és kezességváll. szárm . megtér. ÁHT-n belül</t>
  </si>
  <si>
    <t>B22</t>
  </si>
  <si>
    <t>Felhalm.-i c. visszatérítendő tám., kölcsönök visszatér. ÁHT-n b.</t>
  </si>
  <si>
    <t>B23</t>
  </si>
  <si>
    <t>3.1.</t>
  </si>
  <si>
    <t>3.2.</t>
  </si>
  <si>
    <t>Felhalm.-i c. visszatér. tám., kölcs. visszatér. ÁHT-n belülről össz</t>
  </si>
  <si>
    <t xml:space="preserve">Felhalm.-i c. visszatér. tám., kölcs. igénybevét. ÁHT-n belülről </t>
  </si>
  <si>
    <t>B24</t>
  </si>
  <si>
    <t>Egyéb felhalm.-i célú támogatások bev. ÁHT-n belülről</t>
  </si>
  <si>
    <t xml:space="preserve">    Központi ktgv.-i szervektől felh.-i célú támogatások bev.</t>
  </si>
  <si>
    <t xml:space="preserve">    Fejezeti kez. előir.-tól EU.-s pr. és társfin. miatti felh.-i c. tám.</t>
  </si>
  <si>
    <t xml:space="preserve">    Egyéb fejezeti kez. előir.-tól felh.-i c. támogatások bev.</t>
  </si>
  <si>
    <t xml:space="preserve">    TB pénzügyi alapjaitól felh.-i c. támogatások bev.</t>
  </si>
  <si>
    <t xml:space="preserve">    Elkülönített állami pénzalaptól felh.-i c. támogatások bev</t>
  </si>
  <si>
    <t xml:space="preserve">    Helyi önkorm.-tól és azok ktgv.-i szervétől felh.-i c. tám. bev.</t>
  </si>
  <si>
    <t xml:space="preserve">    Társulásoktól és azok ktgv.-i szervétől felh.-i c. tám. bev.</t>
  </si>
  <si>
    <t xml:space="preserve">    Nemzetiségi önk.-tól és ktgv.-i szervétől kapott felh.-i c. tám</t>
  </si>
  <si>
    <t xml:space="preserve">    Térségi fejl.-i tanácstól és ktgv.-i szervétől kapott felh.-i c. t.</t>
  </si>
  <si>
    <t>B25</t>
  </si>
  <si>
    <t>Felhalmozási célú támogatások ÁHT-n belülről összesen</t>
  </si>
  <si>
    <t>Felhalmozási bevételek</t>
  </si>
  <si>
    <t>B5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</si>
  <si>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</si>
  <si>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</si>
  <si>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</si>
  <si>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</si>
  <si>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</si>
  <si>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</si>
  <si>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</si>
  <si>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</si>
  <si>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</si>
  <si>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</si>
  <si>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összesen</t>
  </si>
  <si>
    <t>Felhalmozási célú átvett pénzeszközök</t>
  </si>
  <si>
    <t>B7</t>
  </si>
  <si>
    <t>Felh. c. garancia és kezességváll.-ból szárm. megtér. ÁHT-n kív.</t>
  </si>
  <si>
    <t>B71</t>
  </si>
  <si>
    <t>Felh. c. visszatérítendő tám.-ok, kölcsönök visszatér. ÁHT-n kív.</t>
  </si>
  <si>
    <t xml:space="preserve">   Pü.-i váll.-tól felh.-i c. visszatér. tám.-ok, kölcsönök visszatér.</t>
  </si>
  <si>
    <t xml:space="preserve">   Házt.-tól felh.-i c. visszatérítendő tám.-ok, kölcs.-k visszatér.</t>
  </si>
  <si>
    <t xml:space="preserve">   Egyházi j. szem.-től felh.-i c. visszatér. tám., kölcs. visszatér.</t>
  </si>
  <si>
    <t xml:space="preserve">   Egyéb külf.-től felh.-i c. visszatérítendő tám., kölcs. visszatér.</t>
  </si>
  <si>
    <t>B72</t>
  </si>
  <si>
    <t>Egyéb felhalmozási célú átvett pénzeszközök</t>
  </si>
  <si>
    <t xml:space="preserve">   Pü.-i váll.-tól felh.-i célú átvett pénzeszközök</t>
  </si>
  <si>
    <t xml:space="preserve">   Házt.-tól felh.-i c. átvett pénzeszközök</t>
  </si>
  <si>
    <t xml:space="preserve">   Egyházi j. szem.-től felh.-i c. átvett pénzeszközök</t>
  </si>
  <si>
    <t xml:space="preserve">   EU-tól felh.-i célú átvett pénzeszközök</t>
  </si>
  <si>
    <t xml:space="preserve">   Korm.-októl és nemz.-i sz.-től felh.-i c. átvett pénzeszközök</t>
  </si>
  <si>
    <t xml:space="preserve">   Egyéb külf.-től felh.-i c. átvett pénzeszközök</t>
  </si>
  <si>
    <t>B73</t>
  </si>
  <si>
    <t>Költségvetési bevételek összesen</t>
  </si>
  <si>
    <t>B1+…+B7</t>
  </si>
  <si>
    <t>Finanszírozási bevételek</t>
  </si>
  <si>
    <t>B8</t>
  </si>
  <si>
    <t>Belföldi finanszírozás bevételei</t>
  </si>
  <si>
    <t>B81</t>
  </si>
  <si>
    <t>B811</t>
  </si>
  <si>
    <t>Belföldi értékpapírok bevételei</t>
  </si>
  <si>
    <t>B812</t>
  </si>
  <si>
    <t>Maradvány igénybevétele</t>
  </si>
  <si>
    <t xml:space="preserve">   Előző év költségvetési maradványának igénybevétele</t>
  </si>
  <si>
    <t xml:space="preserve">   Előző év vállalkozási maradványának igénybevétele</t>
  </si>
  <si>
    <t>Maradvány igénybevétele összesen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</si>
  <si>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</si>
  <si>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</si>
  <si>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</si>
  <si>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</si>
  <si>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</si>
  <si>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</si>
  <si>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</si>
  <si>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</si>
  <si>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</si>
  <si>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</si>
  <si>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</si>
  <si>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1. </t>
  </si>
  <si>
    <t>Belföldi finanszírozás bevételei összesen</t>
  </si>
  <si>
    <t>B82</t>
  </si>
  <si>
    <t>Külföldi finanszírozás bevételei összesen</t>
  </si>
  <si>
    <t>Adóssághoz nem kapcsolódó származékos ügyletek bevételei</t>
  </si>
  <si>
    <t>B83</t>
  </si>
  <si>
    <t>BEVÉTELEK MINDÖSSZESEN</t>
  </si>
  <si>
    <t>Munkaadókat terhelő járulékok és szociális hozzájárulási adó</t>
  </si>
  <si>
    <t>Tulajdonosi kölcsönök kiadásai</t>
  </si>
  <si>
    <t>K919</t>
  </si>
  <si>
    <t>B819</t>
  </si>
  <si>
    <t>Tulajdonosi kölcsönök bevételei</t>
  </si>
  <si>
    <t>MEZŐBERÉNY VÁROS ÖNKORMÁNYZATA</t>
  </si>
  <si>
    <t>INTÉZMÉNY/SZERV MEGNEVEZÉSE</t>
  </si>
  <si>
    <t>Sorszám</t>
  </si>
  <si>
    <t>Funkció</t>
  </si>
  <si>
    <t>Bevételek összesen</t>
  </si>
  <si>
    <t>Azonosító száma</t>
  </si>
  <si>
    <t>Megnevezése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</si>
  <si>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</si>
  <si>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</si>
  <si>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</si>
  <si>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</si>
  <si>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</si>
  <si>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</si>
  <si>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</si>
  <si>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</si>
  <si>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</si>
  <si>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</si>
  <si>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</si>
  <si>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</si>
  <si>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</si>
  <si>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</si>
  <si>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</si>
  <si>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</si>
  <si>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</si>
  <si>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</si>
  <si>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</si>
  <si>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</si>
  <si>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Összesen</t>
  </si>
  <si>
    <t>Kiadások összesen</t>
  </si>
  <si>
    <t xml:space="preserve">Személyi juttatások </t>
  </si>
  <si>
    <t>Ellátottak pénbeli juttatásai</t>
  </si>
  <si>
    <t>Beruházások</t>
  </si>
  <si>
    <t>33.</t>
  </si>
  <si>
    <t>Intézmény neve: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</si>
  <si>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</si>
  <si>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</si>
  <si>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</si>
  <si>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</si>
  <si>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</si>
  <si>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</si>
  <si>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</si>
  <si>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</si>
  <si>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</si>
  <si>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</si>
  <si>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</si>
  <si>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</si>
  <si>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</si>
  <si>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</si>
  <si>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</si>
  <si>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</si>
  <si>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</si>
  <si>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</si>
  <si>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</si>
  <si>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</si>
  <si>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</si>
  <si>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</si>
  <si>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</si>
  <si>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</si>
  <si>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</si>
  <si>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</si>
  <si>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</si>
  <si>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</si>
  <si>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</si>
  <si>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</si>
  <si>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</si>
  <si>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</si>
  <si>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</si>
  <si>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</si>
  <si>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</si>
  <si>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</si>
  <si>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</si>
  <si>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</si>
  <si>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</si>
  <si>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</si>
  <si>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</si>
  <si>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</si>
  <si>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</si>
  <si>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</si>
  <si>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</si>
  <si>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</si>
  <si>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</si>
  <si>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15/a számú melléklet</t>
  </si>
  <si>
    <t>18/a számú melléklet</t>
  </si>
  <si>
    <t>Működési célú költségvetési tám. és kiegészítő támogatások</t>
  </si>
  <si>
    <t>Elszámolásból származó bevételek</t>
  </si>
  <si>
    <t>Műk.-i célú visszatérítendő tám., kölcs. visszatérülése EU-tól</t>
  </si>
  <si>
    <t xml:space="preserve">Műk.-i c. v. tám., kölcs. visszatér. korm.-októl és nemz.-i sz.-től </t>
  </si>
  <si>
    <t>Felh.-i célú visszatérítendő tám., kölcs. visszatérülése EU-tól</t>
  </si>
  <si>
    <t xml:space="preserve">Felh.-i c. v. tám., kölcs. visszatér. korm.-októl és nemz.-i sz.-től </t>
  </si>
  <si>
    <t>B74</t>
  </si>
  <si>
    <t xml:space="preserve">    Hosszú lej. hitel-, kölcsönfelvét. pü.-i váll.-tól</t>
  </si>
  <si>
    <t xml:space="preserve">    Likviditási c. hitel-, kölcsönfelvét. pü.-i váll.-tól</t>
  </si>
  <si>
    <t xml:space="preserve">    Rövid lej. hitel-, kölcsönfelvét. pü.-i váll.-tól</t>
  </si>
  <si>
    <t xml:space="preserve">    Forgatási célú belföldi értékpapírok bevált., ért.</t>
  </si>
  <si>
    <t xml:space="preserve">    Éven belüli lej. belföldi értékpapírok kibocs.</t>
  </si>
  <si>
    <t xml:space="preserve">    Befektetési célú belföldi értékpapírok bevált., ért.</t>
  </si>
  <si>
    <t xml:space="preserve">    Éven túli lej. belföldi értékpapírok kibocs.</t>
  </si>
  <si>
    <t xml:space="preserve">   Hosszú lej. tulajdonosi kölcs. bev.</t>
  </si>
  <si>
    <t xml:space="preserve">   Rövid lej. tulajdonosi kölcs. bev.</t>
  </si>
  <si>
    <t>Váltóbevételek</t>
  </si>
  <si>
    <t>B84</t>
  </si>
  <si>
    <t>Működési c. támogatások az EU-nak</t>
  </si>
  <si>
    <t>K513</t>
  </si>
  <si>
    <t>Felhalmozási c. támogatások az EU-nak</t>
  </si>
  <si>
    <t>K89</t>
  </si>
  <si>
    <t xml:space="preserve">   Hosszú lej. tulajdonosi kölcs. kiad.</t>
  </si>
  <si>
    <t xml:space="preserve">   Rövid lej. tulajdonosi kölcs. kiad.</t>
  </si>
  <si>
    <t xml:space="preserve">    Hosszú lej. hitel-, kölcsön törl. pü.-i váll.-nak</t>
  </si>
  <si>
    <t xml:space="preserve">    Likviditási c. hitel-, kölcsön törl. pü.-i váll.-nak</t>
  </si>
  <si>
    <t xml:space="preserve">    Rövid lej. hitel-, kölcsön törl. pü.-i váll.-nak</t>
  </si>
  <si>
    <t xml:space="preserve">    Forgatási célú belföldi értékpapírok vás.</t>
  </si>
  <si>
    <t xml:space="preserve">    Befektetési célú belföldi értékpapírok vás.</t>
  </si>
  <si>
    <t xml:space="preserve">    Kincstárjegyek beváltása</t>
  </si>
  <si>
    <t xml:space="preserve">    Éven belüli lej. belföldi értékpapírok beváltása</t>
  </si>
  <si>
    <t xml:space="preserve">    Belföldi kötvények bevált.</t>
  </si>
  <si>
    <t>Váltókiadások</t>
  </si>
  <si>
    <t>K94</t>
  </si>
  <si>
    <t>B75</t>
  </si>
  <si>
    <t xml:space="preserve">    Központi kezelésű előir.-tól műk.-i célú támogatások bev</t>
  </si>
  <si>
    <t>6.1.1.</t>
  </si>
  <si>
    <t>6.1.2.</t>
  </si>
  <si>
    <t>6.1.3.</t>
  </si>
  <si>
    <t>6.1.4.</t>
  </si>
  <si>
    <t>6.1.5.</t>
  </si>
  <si>
    <t>6.1.6.</t>
  </si>
  <si>
    <t>6.1.7.</t>
  </si>
  <si>
    <t>6.1.8.</t>
  </si>
  <si>
    <t>6.1.9.</t>
  </si>
  <si>
    <t>6.1.10.</t>
  </si>
  <si>
    <t xml:space="preserve">   Nonprofit gt.-tól műk. c.  vtér. tám.-ok, kölcsönök visszatér</t>
  </si>
  <si>
    <t xml:space="preserve">   Állami t. tul. nem pü. váll.-tól műk.-i c. vtér. tám.-ok, kölcs. vtér</t>
  </si>
  <si>
    <t xml:space="preserve">   Önk.-i t. tul. nem pü. váll.-tól műk.-i c. vtér. tám.-ok, kölcs. vtér</t>
  </si>
  <si>
    <t>4.5.</t>
  </si>
  <si>
    <t xml:space="preserve">   Egyéb váll.-tól műk.-i c. visszatér. tám.-ok, kölcsönök visszatér</t>
  </si>
  <si>
    <t>4.6.</t>
  </si>
  <si>
    <t>4.7.</t>
  </si>
  <si>
    <t xml:space="preserve">   Egyéb civil sz.-től műk.-i célú visszatér. tám., kölcs. visszatér.</t>
  </si>
  <si>
    <t>4.8.</t>
  </si>
  <si>
    <t>5.1.</t>
  </si>
  <si>
    <t>5.2.</t>
  </si>
  <si>
    <t xml:space="preserve">   Nonprofit gt.-tól műk.-i c. átvett pénzeszközök</t>
  </si>
  <si>
    <t>5.3.</t>
  </si>
  <si>
    <t xml:space="preserve">   Állami t. tul. nem pü. váll.-tól műk.-i c. átvett pénzeszközök</t>
  </si>
  <si>
    <t>5.4.</t>
  </si>
  <si>
    <t xml:space="preserve">   Önk.-i t. tul. nem pü. váll.-tól műk.-i c. átvett pénzeszközök</t>
  </si>
  <si>
    <t>5.5.</t>
  </si>
  <si>
    <t xml:space="preserve">   Egyéb váll.-tól műk.-i c. átvett pénzeszközök</t>
  </si>
  <si>
    <t>5.6.</t>
  </si>
  <si>
    <t xml:space="preserve">   Egyéb civil sz.-től műk.-i c. átvett pénzeszközök</t>
  </si>
  <si>
    <t>5.7.</t>
  </si>
  <si>
    <t>5.8.</t>
  </si>
  <si>
    <t>5.9.</t>
  </si>
  <si>
    <t>5.10.</t>
  </si>
  <si>
    <t>5.11.</t>
  </si>
  <si>
    <t>5.1.1.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</si>
  <si>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</si>
  <si>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</si>
  <si>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</si>
  <si>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</si>
  <si>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</si>
  <si>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</si>
  <si>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</si>
  <si>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</si>
  <si>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</si>
  <si>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 xml:space="preserve">    Központi kezelésű előir.-tól felh.-i célú támogatások bev</t>
  </si>
  <si>
    <t xml:space="preserve">   Nonprofit gt.-tól felh.-i. c.  vtér. tám.-ok, kölcsönök visszatér</t>
  </si>
  <si>
    <t xml:space="preserve">   Állami t. tul. nem pü. váll.-tól felh.-i c. vtér. tám.-ok, kölcs. vtér</t>
  </si>
  <si>
    <t xml:space="preserve">   Önk.-i t. tul. nem pü. váll.-tól felh.-i c. vtér. tám.-ok, kölcs. vtér</t>
  </si>
  <si>
    <t xml:space="preserve">   Egyéb váll.-tól felh.-i c. visszatér. tám.-ok, kölcsönök visszatér</t>
  </si>
  <si>
    <t xml:space="preserve">   Egyéb civil sz.-től felh.-i célú visszatér. tám., kölcs. visszatér.</t>
  </si>
  <si>
    <t xml:space="preserve">   Nonprofit gt.-tól felh.-i c. átvett pénzeszközök</t>
  </si>
  <si>
    <t xml:space="preserve">   Állami t. tul. nem pü. váll.-tól felh.-i c. átvett pénzeszközök</t>
  </si>
  <si>
    <t xml:space="preserve">   Önk.-i t. tul. nem pü. váll.-tól felh.-i c. átvett pénzeszközök</t>
  </si>
  <si>
    <t xml:space="preserve">   Egyéb váll.-tól felh.-i c. átvett pénzeszközök</t>
  </si>
  <si>
    <t xml:space="preserve">   Egyéb civil sz.-től felh.-i c. átvett pénzeszközök</t>
  </si>
  <si>
    <t>K5021</t>
  </si>
  <si>
    <t>K5022</t>
  </si>
  <si>
    <t>K5023</t>
  </si>
  <si>
    <t>B64</t>
  </si>
  <si>
    <t>B65</t>
  </si>
  <si>
    <t>6.7</t>
  </si>
  <si>
    <t>Hitel-, kölcsönfelvétel pénzügyi vállalkozástól</t>
  </si>
  <si>
    <t xml:space="preserve">    Éven túli lej. belföldi értékpapírok beváltása</t>
  </si>
  <si>
    <t>Vagyoni típusú települési adó</t>
  </si>
  <si>
    <t>Változás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</si>
  <si>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</si>
  <si>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</si>
  <si>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</si>
  <si>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</si>
  <si>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</si>
  <si>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</si>
  <si>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</si>
  <si>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</si>
  <si>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</si>
  <si>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</si>
  <si>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</si>
  <si>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</si>
  <si>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</si>
  <si>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</si>
  <si>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</si>
  <si>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</si>
  <si>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K502</t>
  </si>
  <si>
    <t>Elvonások, befizetések</t>
  </si>
  <si>
    <t>Műk.-i c. garancia- és kezességvállalásból szárm. kifiz. ÁHT-n belülre</t>
  </si>
  <si>
    <t>Felh.-i c. garancia- és kezességvállalásból származó kifiz. ÁHT-n belülre</t>
  </si>
  <si>
    <t>Pénzeszközök lekötött bankbetétként elhelyezése</t>
  </si>
  <si>
    <t>4.9.</t>
  </si>
  <si>
    <t>Kontr:</t>
  </si>
  <si>
    <t>6.8</t>
  </si>
  <si>
    <t>6.9</t>
  </si>
  <si>
    <t>Egyéb települési adó</t>
  </si>
  <si>
    <t>Késedelmi pótlék, önellenőrzési pótlék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</si>
  <si>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</si>
  <si>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</si>
  <si>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</si>
  <si>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</si>
  <si>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</si>
  <si>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</si>
  <si>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</si>
  <si>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</si>
  <si>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    Központi ktgv.-i szervektől felh.-i célú visszatér. tám.-ok, k. vt.</t>
  </si>
  <si>
    <t xml:space="preserve">    Központi kezelésű előir.-tól felh.-i c. visszatér. tám.-ok, k. vt.</t>
  </si>
  <si>
    <t xml:space="preserve">    Fej.-i kez. ei.-tól EU.-s pr. és társf. miatti felh.-i c. visszat. tám.-ok, k. vt.</t>
  </si>
  <si>
    <t xml:space="preserve">    Egyéb fejezeti kez. előir.-tól felh.-i c. visszatér. tám.-ok, k. vt.</t>
  </si>
  <si>
    <t xml:space="preserve">    TB pénzügyi alapjaitól felh.-i c. visszatér. tám.-ok, k. vt.</t>
  </si>
  <si>
    <t xml:space="preserve">    Elkülönített állami pénzalaptól felh.-i c. visszatér. tám.-ok, k. vt.</t>
  </si>
  <si>
    <t xml:space="preserve">    Helyi önk.-tól és a. ktgv.-i sz.-től felh.-i c. visszatér. tám.-ok, k. vt.</t>
  </si>
  <si>
    <t xml:space="preserve">    Társ.-tól és azok ktgv.-i sz.-től felh.-i c. visszatér. tám.-ok, k. vt.</t>
  </si>
  <si>
    <t xml:space="preserve">    Nemz.-i önk.-tól és ktgv.-i sz.-től kapott felh.-i c. visszatér. tám.-ok, k. vt.</t>
  </si>
  <si>
    <t xml:space="preserve">    Térs.-i fejl.-i tan.-tól és ktgv.-i sz.-től kapott felh.-i c. visszat. t.-ok, k. vt.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</si>
  <si>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</si>
  <si>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</si>
  <si>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</si>
  <si>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</si>
  <si>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</si>
  <si>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</si>
  <si>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</si>
  <si>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</si>
  <si>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</si>
  <si>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</si>
  <si>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</si>
  <si>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</si>
  <si>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</si>
  <si>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</si>
  <si>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</si>
  <si>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</si>
  <si>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Felhalmozá-si bevételek</t>
  </si>
  <si>
    <t>Külföldi finanszí-rozás bevételei</t>
  </si>
  <si>
    <t>Váltó-bevételek</t>
  </si>
  <si>
    <t>Belföldi finan-szírozás bevételei</t>
  </si>
  <si>
    <t>Váltó-kiadások</t>
  </si>
  <si>
    <t>Külföldi finan-szírozás kiadásai</t>
  </si>
  <si>
    <t>Belföldi finan-szírozás kiadásai</t>
  </si>
  <si>
    <t>Finan-szírozási kiadások összesen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</si>
  <si>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</si>
  <si>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</si>
  <si>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</si>
  <si>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</si>
  <si>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</si>
  <si>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</si>
  <si>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</si>
  <si>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</si>
  <si>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</si>
  <si>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</si>
  <si>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</si>
  <si>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</si>
  <si>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</si>
  <si>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</si>
  <si>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</si>
  <si>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</si>
  <si>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</si>
  <si>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</si>
  <si>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</si>
  <si>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</si>
  <si>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</si>
  <si>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adatok Ft-ban</t>
  </si>
  <si>
    <t>A költségvetés funkció szerinti csoportosítása, adatok forintban.</t>
  </si>
  <si>
    <t>ÁTHOZAT</t>
  </si>
  <si>
    <t>2/2. oldal</t>
  </si>
  <si>
    <t>Finanszírozási bevételek összesen</t>
  </si>
  <si>
    <t>B25.5</t>
  </si>
  <si>
    <t>B8131.1</t>
  </si>
  <si>
    <t>B8131.2</t>
  </si>
  <si>
    <t>B16.31</t>
  </si>
  <si>
    <t>B16.32</t>
  </si>
  <si>
    <t>B16.5</t>
  </si>
  <si>
    <t>B34.1</t>
  </si>
  <si>
    <t>B34.3</t>
  </si>
  <si>
    <t>B34.4</t>
  </si>
  <si>
    <t>B351.7</t>
  </si>
  <si>
    <t>B355.8</t>
  </si>
  <si>
    <t>B355.9</t>
  </si>
  <si>
    <t>B36.3</t>
  </si>
  <si>
    <t>B64.44</t>
  </si>
  <si>
    <t>B65.44</t>
  </si>
  <si>
    <t>B65.5</t>
  </si>
  <si>
    <t>K9111</t>
  </si>
  <si>
    <t>K9112</t>
  </si>
  <si>
    <t>K9113</t>
  </si>
  <si>
    <t>K9121</t>
  </si>
  <si>
    <t>K9122</t>
  </si>
  <si>
    <t>K9123</t>
  </si>
  <si>
    <t>K9124</t>
  </si>
  <si>
    <t>K9125</t>
  </si>
  <si>
    <t>K9126</t>
  </si>
  <si>
    <t>K9191</t>
  </si>
  <si>
    <t>K9192</t>
  </si>
  <si>
    <t>B16.1</t>
  </si>
  <si>
    <t>B16.2</t>
  </si>
  <si>
    <t>B16.4</t>
  </si>
  <si>
    <t>B16.6</t>
  </si>
  <si>
    <t>B16.7</t>
  </si>
  <si>
    <t>B16.8</t>
  </si>
  <si>
    <t>B16.9</t>
  </si>
  <si>
    <t>B21.1</t>
  </si>
  <si>
    <t>B21.2</t>
  </si>
  <si>
    <t>B21.3</t>
  </si>
  <si>
    <t>B23.1</t>
  </si>
  <si>
    <t>B23.2</t>
  </si>
  <si>
    <t>B23.31</t>
  </si>
  <si>
    <t>B23.32</t>
  </si>
  <si>
    <t>B23.4</t>
  </si>
  <si>
    <t>B23.5</t>
  </si>
  <si>
    <t>B23.6</t>
  </si>
  <si>
    <t>B23.7</t>
  </si>
  <si>
    <t>B23.8</t>
  </si>
  <si>
    <t>B23.9</t>
  </si>
  <si>
    <t>B25.1</t>
  </si>
  <si>
    <t>B25.2</t>
  </si>
  <si>
    <t>B25.31</t>
  </si>
  <si>
    <t>B25.32</t>
  </si>
  <si>
    <t>B25.4</t>
  </si>
  <si>
    <t>B25.6</t>
  </si>
  <si>
    <t>B25.7</t>
  </si>
  <si>
    <t>B25.8</t>
  </si>
  <si>
    <t>B25.9</t>
  </si>
  <si>
    <t>B351.8</t>
  </si>
  <si>
    <t>B355.17</t>
  </si>
  <si>
    <t>B355.4</t>
  </si>
  <si>
    <t>B36.7</t>
  </si>
  <si>
    <t>B36.8</t>
  </si>
  <si>
    <t>B36.10</t>
  </si>
  <si>
    <t>B36.11</t>
  </si>
  <si>
    <t>B36.12</t>
  </si>
  <si>
    <t>B36.13</t>
  </si>
  <si>
    <t>B36.9</t>
  </si>
  <si>
    <t>B36.15</t>
  </si>
  <si>
    <t>B64.1</t>
  </si>
  <si>
    <t>B64.21</t>
  </si>
  <si>
    <t>B64.22</t>
  </si>
  <si>
    <t>B64.23</t>
  </si>
  <si>
    <t>B64.3</t>
  </si>
  <si>
    <t>B64.5</t>
  </si>
  <si>
    <t>B64.4</t>
  </si>
  <si>
    <t>B64.8</t>
  </si>
  <si>
    <t>B65.1</t>
  </si>
  <si>
    <t>B65.4</t>
  </si>
  <si>
    <t>B65.21</t>
  </si>
  <si>
    <t>B65.22</t>
  </si>
  <si>
    <t>B65.23</t>
  </si>
  <si>
    <t>B65.3</t>
  </si>
  <si>
    <t>B65.6</t>
  </si>
  <si>
    <t>B65.7</t>
  </si>
  <si>
    <t>B65.8</t>
  </si>
  <si>
    <t>B74.1</t>
  </si>
  <si>
    <t>B74.21</t>
  </si>
  <si>
    <t>B74.22</t>
  </si>
  <si>
    <t>B74.23</t>
  </si>
  <si>
    <t>B74.3</t>
  </si>
  <si>
    <t>B74.5</t>
  </si>
  <si>
    <t>B74.6</t>
  </si>
  <si>
    <t>B74.8</t>
  </si>
  <si>
    <t>B74.4</t>
  </si>
  <si>
    <t>B75.1</t>
  </si>
  <si>
    <t>B75.21</t>
  </si>
  <si>
    <t>B75.22</t>
  </si>
  <si>
    <t>B75.23</t>
  </si>
  <si>
    <t>B75.3</t>
  </si>
  <si>
    <t>B75.4</t>
  </si>
  <si>
    <t>B75.44</t>
  </si>
  <si>
    <t>B75.5</t>
  </si>
  <si>
    <t>B75.6</t>
  </si>
  <si>
    <t>B75.7</t>
  </si>
  <si>
    <t>B75.8</t>
  </si>
  <si>
    <t>B8111</t>
  </si>
  <si>
    <t>B8112</t>
  </si>
  <si>
    <t>B8121</t>
  </si>
  <si>
    <t>B8122</t>
  </si>
  <si>
    <t>B8123</t>
  </si>
  <si>
    <t>B8124</t>
  </si>
  <si>
    <t>B8132</t>
  </si>
  <si>
    <t>B8191</t>
  </si>
  <si>
    <t>B8192</t>
  </si>
  <si>
    <t>Működési kiadások összesen</t>
  </si>
  <si>
    <t>Felhalmozási kiadások összesen</t>
  </si>
  <si>
    <t xml:space="preserve">     Ebből: Kamatkiadások</t>
  </si>
  <si>
    <t xml:space="preserve">     Ebből: Helyi önk. előző évi elszámolásából származó kiadások</t>
  </si>
  <si>
    <t xml:space="preserve">                Helyi önk. törvényi előíráson alapuló befiz.</t>
  </si>
  <si>
    <t xml:space="preserve">               Egyéb elvonások, befizetések</t>
  </si>
  <si>
    <t xml:space="preserve">    Ebből: Állandó jelleggel végzett iparűzési tev. után fiz. adó</t>
  </si>
  <si>
    <t xml:space="preserve">               Ideiglenes jelleggel végzett iparűzési tev. után fiz. adó</t>
  </si>
  <si>
    <t xml:space="preserve">   Ebből: Környezetterhelési díj</t>
  </si>
  <si>
    <t xml:space="preserve">              Tartózkodás után fizetett IFA</t>
  </si>
  <si>
    <t xml:space="preserve">              Talajterhelési díj</t>
  </si>
  <si>
    <t xml:space="preserve">              Korábbi évek megszűnt adónemei áthúzódó fiz.-ből bef.</t>
  </si>
  <si>
    <t xml:space="preserve">           Ebből: Működési maradvány igénybevétele</t>
  </si>
  <si>
    <t xml:space="preserve">                      Felhalmozási maradvány igénybevétele</t>
  </si>
  <si>
    <t>B1+…+B8</t>
  </si>
  <si>
    <t xml:space="preserve">    Felhalmozási c. központosi támogatások</t>
  </si>
  <si>
    <t xml:space="preserve">    Vis maior támogatások</t>
  </si>
  <si>
    <t xml:space="preserve">    Egyéb központi felhalmozási célú támogatások</t>
  </si>
  <si>
    <t>K1+…+K8</t>
  </si>
  <si>
    <t>évi bevételei címrend szerinti összesítő</t>
  </si>
  <si>
    <t>1/1. oldal</t>
  </si>
  <si>
    <t>K1+…K9</t>
  </si>
  <si>
    <t>Felhalmozási c. támogatások ÁHT-n belülről</t>
  </si>
  <si>
    <t>Működési célú átvett pénz-eszközök</t>
  </si>
  <si>
    <t>Városi Humánsegítő és Szociális Szolgálat</t>
  </si>
  <si>
    <t>1/e. számú melléklet</t>
  </si>
  <si>
    <t>2/e. számú melléklet</t>
  </si>
  <si>
    <t>18/e számú melléklet</t>
  </si>
  <si>
    <t>15/e számú melléklet</t>
  </si>
  <si>
    <t>Ellenőrzés</t>
  </si>
  <si>
    <t>1/e számú melléklet 1. oldal</t>
  </si>
  <si>
    <t>1/e számú melléklet 2. oldal</t>
  </si>
  <si>
    <t>2/e számú melléklet 1. oldal</t>
  </si>
  <si>
    <t xml:space="preserve">    Ebből: Szociális és gyermekjóléti feladatok tám.</t>
  </si>
  <si>
    <t xml:space="preserve">               Gyermekétkeztetési feladatok tám.</t>
  </si>
  <si>
    <t>B1131</t>
  </si>
  <si>
    <t>B1132</t>
  </si>
  <si>
    <t>Kiszabott közigazgatási bírság önkormányzatot megillető része</t>
  </si>
  <si>
    <t>Egyéb felhalmozási célú kiadások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</si>
</sst>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;;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8"/>
      <name val="Calibri"/>
      <family val="2"/>
    </font>
    <font>
      <b/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ont="0" applyFill="0" applyBorder="0" applyAlignment="0" applyProtection="0"/>
  </cellStyleXfs>
  <cellXfs count="18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4" fillId="0" borderId="0" xfId="61" applyFont="1">
      <alignment/>
      <protection/>
    </xf>
    <xf numFmtId="0" fontId="4" fillId="0" borderId="0" xfId="61" applyFont="1" applyFill="1">
      <alignment/>
      <protection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49" fontId="4" fillId="0" borderId="0" xfId="61" applyNumberFormat="1" applyFont="1">
      <alignment/>
      <protection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/>
    </xf>
    <xf numFmtId="0" fontId="5" fillId="0" borderId="12" xfId="61" applyFont="1" applyBorder="1">
      <alignment/>
      <protection/>
    </xf>
    <xf numFmtId="0" fontId="5" fillId="0" borderId="12" xfId="61" applyFont="1" applyFill="1" applyBorder="1">
      <alignment/>
      <protection/>
    </xf>
    <xf numFmtId="3" fontId="4" fillId="0" borderId="11" xfId="61" applyNumberFormat="1" applyFont="1" applyFill="1" applyBorder="1">
      <alignment/>
      <protection/>
    </xf>
    <xf numFmtId="3" fontId="10" fillId="0" borderId="0" xfId="0" applyNumberFormat="1" applyFont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61" applyFont="1" applyBorder="1">
      <alignment/>
      <protection/>
    </xf>
    <xf numFmtId="0" fontId="4" fillId="0" borderId="0" xfId="61" applyFont="1" applyFill="1" applyBorder="1">
      <alignment/>
      <protection/>
    </xf>
    <xf numFmtId="3" fontId="6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61" applyFont="1" applyBorder="1">
      <alignment/>
      <protection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5" fillId="0" borderId="11" xfId="61" applyFont="1" applyFill="1" applyBorder="1">
      <alignment/>
      <protection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5" fillId="0" borderId="0" xfId="61" applyFont="1" applyFill="1" applyBorder="1">
      <alignment/>
      <protection/>
    </xf>
    <xf numFmtId="0" fontId="4" fillId="0" borderId="13" xfId="60" applyFont="1" applyFill="1" applyBorder="1">
      <alignment/>
      <protection/>
    </xf>
    <xf numFmtId="0" fontId="4" fillId="0" borderId="0" xfId="0" applyFont="1" applyFill="1" applyAlignment="1">
      <alignment/>
    </xf>
    <xf numFmtId="0" fontId="4" fillId="0" borderId="0" xfId="60" applyFont="1" applyFill="1" applyBorder="1">
      <alignment/>
      <protection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3" fontId="4" fillId="0" borderId="0" xfId="58" applyNumberFormat="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0" fillId="0" borderId="11" xfId="0" applyFont="1" applyBorder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1" xfId="60" applyFont="1" applyFill="1" applyBorder="1">
      <alignment/>
      <protection/>
    </xf>
    <xf numFmtId="0" fontId="10" fillId="0" borderId="13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3" fontId="0" fillId="0" borderId="10" xfId="0" applyNumberForma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3" fillId="0" borderId="14" xfId="0" applyFont="1" applyBorder="1" applyAlignment="1">
      <alignment/>
    </xf>
    <xf numFmtId="3" fontId="9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60" applyFont="1" applyFill="1" applyBorder="1">
      <alignment/>
      <protection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/>
    </xf>
    <xf numFmtId="0" fontId="4" fillId="0" borderId="15" xfId="60" applyFont="1" applyFill="1" applyBorder="1">
      <alignment/>
      <protection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/>
    </xf>
    <xf numFmtId="0" fontId="15" fillId="0" borderId="0" xfId="0" applyFont="1" applyAlignment="1">
      <alignment/>
    </xf>
    <xf numFmtId="0" fontId="4" fillId="0" borderId="0" xfId="60" applyFont="1" applyFill="1">
      <alignment/>
      <protection/>
    </xf>
    <xf numFmtId="3" fontId="4" fillId="0" borderId="0" xfId="60" applyNumberFormat="1" applyFont="1" applyFill="1" applyAlignment="1">
      <alignment horizontal="right"/>
      <protection/>
    </xf>
    <xf numFmtId="0" fontId="4" fillId="0" borderId="0" xfId="60" applyFont="1" applyFill="1" applyBorder="1" applyAlignment="1">
      <alignment horizontal="center" vertical="center" textRotation="90"/>
      <protection/>
    </xf>
    <xf numFmtId="0" fontId="4" fillId="0" borderId="0" xfId="60" applyFont="1" applyFill="1" applyBorder="1" applyAlignment="1">
      <alignment horizontal="center" vertical="center"/>
      <protection/>
    </xf>
    <xf numFmtId="3" fontId="4" fillId="0" borderId="0" xfId="58" applyNumberFormat="1" applyFont="1" applyFill="1" applyBorder="1" applyAlignment="1">
      <alignment horizontal="center" vertical="center" wrapText="1"/>
      <protection/>
    </xf>
    <xf numFmtId="16" fontId="4" fillId="0" borderId="0" xfId="0" applyNumberFormat="1" applyFont="1" applyFill="1" applyAlignment="1" quotePrefix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 quotePrefix="1">
      <alignment/>
    </xf>
    <xf numFmtId="16" fontId="6" fillId="0" borderId="0" xfId="0" applyNumberFormat="1" applyFont="1" applyFill="1" applyAlignment="1" quotePrefix="1">
      <alignment/>
    </xf>
    <xf numFmtId="0" fontId="10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/>
    </xf>
    <xf numFmtId="3" fontId="11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14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14" fontId="6" fillId="0" borderId="0" xfId="0" applyNumberFormat="1" applyFont="1" applyAlignment="1" quotePrefix="1">
      <alignment/>
    </xf>
    <xf numFmtId="0" fontId="6" fillId="0" borderId="0" xfId="0" applyFont="1" applyAlignment="1" quotePrefix="1">
      <alignment/>
    </xf>
    <xf numFmtId="16" fontId="6" fillId="0" borderId="0" xfId="0" applyNumberFormat="1" applyFont="1" applyAlignment="1" quotePrefix="1">
      <alignment/>
    </xf>
    <xf numFmtId="0" fontId="6" fillId="0" borderId="15" xfId="0" applyFont="1" applyBorder="1" applyAlignment="1">
      <alignment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0" fontId="5" fillId="0" borderId="0" xfId="61" applyFont="1" applyFill="1">
      <alignment/>
      <protection/>
    </xf>
    <xf numFmtId="0" fontId="5" fillId="0" borderId="0" xfId="0" applyFont="1" applyFill="1" applyAlignment="1">
      <alignment/>
    </xf>
    <xf numFmtId="0" fontId="10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Fill="1" applyAlignment="1" quotePrefix="1">
      <alignment/>
    </xf>
    <xf numFmtId="0" fontId="13" fillId="0" borderId="14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13" fillId="0" borderId="17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3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11" fillId="0" borderId="1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/>
    </xf>
    <xf numFmtId="49" fontId="5" fillId="0" borderId="12" xfId="61" applyNumberFormat="1" applyFont="1" applyBorder="1">
      <alignment/>
      <protection/>
    </xf>
    <xf numFmtId="3" fontId="5" fillId="0" borderId="11" xfId="61" applyNumberFormat="1" applyFont="1" applyFill="1" applyBorder="1">
      <alignment/>
      <protection/>
    </xf>
    <xf numFmtId="0" fontId="5" fillId="0" borderId="0" xfId="0" applyFont="1" applyFill="1" applyBorder="1" applyAlignment="1">
      <alignment/>
    </xf>
    <xf numFmtId="49" fontId="4" fillId="0" borderId="11" xfId="61" applyNumberFormat="1" applyFont="1" applyBorder="1">
      <alignment/>
      <protection/>
    </xf>
    <xf numFmtId="0" fontId="4" fillId="0" borderId="11" xfId="61" applyFont="1" applyBorder="1">
      <alignment/>
      <protection/>
    </xf>
    <xf numFmtId="0" fontId="4" fillId="0" borderId="11" xfId="61" applyFont="1" applyFill="1" applyBorder="1">
      <alignment/>
      <protection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61" applyFont="1" applyBorder="1">
      <alignment/>
      <protection/>
    </xf>
    <xf numFmtId="0" fontId="4" fillId="0" borderId="13" xfId="61" applyFont="1" applyFill="1" applyBorder="1">
      <alignment/>
      <protection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10" fillId="0" borderId="15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10" fillId="0" borderId="13" xfId="0" applyFont="1" applyBorder="1" applyAlignment="1">
      <alignment/>
    </xf>
    <xf numFmtId="0" fontId="3" fillId="0" borderId="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left" vertical="center"/>
      <protection/>
    </xf>
    <xf numFmtId="3" fontId="10" fillId="0" borderId="13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3" fontId="4" fillId="0" borderId="13" xfId="60" applyNumberFormat="1" applyFont="1" applyFill="1" applyBorder="1" applyAlignment="1">
      <alignment horizontal="right"/>
      <protection/>
    </xf>
    <xf numFmtId="0" fontId="4" fillId="0" borderId="18" xfId="60" applyFont="1" applyFill="1" applyBorder="1" applyAlignment="1">
      <alignment horizontal="center" vertical="center" textRotation="90"/>
      <protection/>
    </xf>
    <xf numFmtId="0" fontId="11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/>
    </xf>
    <xf numFmtId="0" fontId="4" fillId="0" borderId="0" xfId="60" applyFont="1">
      <alignment/>
      <protection/>
    </xf>
    <xf numFmtId="16" fontId="6" fillId="0" borderId="0" xfId="0" applyNumberFormat="1" applyFont="1" applyAlignment="1">
      <alignment/>
    </xf>
    <xf numFmtId="3" fontId="4" fillId="0" borderId="0" xfId="60" applyNumberFormat="1" applyFont="1" applyAlignment="1">
      <alignment horizontal="right"/>
      <protection/>
    </xf>
    <xf numFmtId="0" fontId="49" fillId="0" borderId="0" xfId="0" applyFont="1" applyFill="1" applyAlignment="1">
      <alignment/>
    </xf>
    <xf numFmtId="3" fontId="17" fillId="0" borderId="10" xfId="58" applyNumberFormat="1" applyFont="1" applyBorder="1" applyAlignment="1">
      <alignment horizontal="center" vertical="center" wrapText="1"/>
      <protection/>
    </xf>
    <xf numFmtId="0" fontId="4" fillId="0" borderId="13" xfId="60" applyFont="1" applyFill="1" applyBorder="1" applyAlignment="1">
      <alignment horizontal="center" vertical="center" textRotation="90"/>
      <protection/>
    </xf>
    <xf numFmtId="0" fontId="4" fillId="0" borderId="15" xfId="60" applyFont="1" applyFill="1" applyBorder="1" applyAlignment="1">
      <alignment horizontal="center" vertical="center" textRotation="90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 textRotation="90"/>
      <protection/>
    </xf>
    <xf numFmtId="0" fontId="4" fillId="0" borderId="20" xfId="60" applyFont="1" applyFill="1" applyBorder="1" applyAlignment="1">
      <alignment horizontal="center" vertical="center" textRotation="90"/>
      <protection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 textRotation="255"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 2" xfId="55"/>
    <cellStyle name="Normál 3" xfId="56"/>
    <cellStyle name="Normál 4" xfId="57"/>
    <cellStyle name="Normál_kis bevétel" xfId="58"/>
    <cellStyle name="Normal_KTRSZJ" xfId="59"/>
    <cellStyle name="Normál_Munka1" xfId="60"/>
    <cellStyle name="Normál_nagy kiadás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dxfs count="2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ndelet_kit&#246;lt&#233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átum"/>
      <sheetName val="Saját"/>
      <sheetName val="Tartalék"/>
      <sheetName val="Kiemelt"/>
      <sheetName val="Címrend"/>
      <sheetName val="Címrend ÖN"/>
      <sheetName val="Címrend PH"/>
      <sheetName val="Címrend OV"/>
      <sheetName val="Címrend KÖ"/>
      <sheetName val="Címrend HU"/>
      <sheetName val="Címrend OP"/>
      <sheetName val="FB ÖN"/>
      <sheetName val="FB PH"/>
      <sheetName val="FB OV"/>
      <sheetName val="FB KÖ"/>
      <sheetName val="FB HU"/>
      <sheetName val="FB OP"/>
      <sheetName val="FK ÖN"/>
      <sheetName val="FK PH"/>
      <sheetName val="FK OV"/>
      <sheetName val="FK KÖ"/>
      <sheetName val="FK HU"/>
      <sheetName val="FK OP"/>
      <sheetName val="SZB"/>
      <sheetName val="SZK"/>
    </sheetNames>
    <sheetDataSet>
      <sheetData sheetId="0">
        <row r="1">
          <cell r="B1" t="str">
            <v>2021.</v>
          </cell>
        </row>
        <row r="2">
          <cell r="B2" t="str">
            <v>2021. eredeti</v>
          </cell>
        </row>
        <row r="3">
          <cell r="B3" t="str">
            <v>I. mód. 03.29.</v>
          </cell>
        </row>
      </sheetData>
      <sheetData sheetId="9">
        <row r="1">
          <cell r="Q1" t="str">
            <v>Rovat</v>
          </cell>
          <cell r="S1" t="str">
            <v>Előző időszak</v>
          </cell>
          <cell r="T1" t="str">
            <v>Változás</v>
          </cell>
          <cell r="U1" t="str">
            <v>Tárgyidőszak</v>
          </cell>
          <cell r="V1" t="str">
            <v>SumOfÁllamigazgatási feladat</v>
          </cell>
          <cell r="W1" t="str">
            <v>SumOfKötelező feladat</v>
          </cell>
          <cell r="X1" t="str">
            <v>SumOfÖnként vállalt feladat</v>
          </cell>
        </row>
        <row r="2">
          <cell r="Q2" t="str">
            <v>B816</v>
          </cell>
          <cell r="S2">
            <v>381383155</v>
          </cell>
          <cell r="T2">
            <v>13375066</v>
          </cell>
          <cell r="U2">
            <v>394758221</v>
          </cell>
          <cell r="V2">
            <v>0</v>
          </cell>
          <cell r="W2">
            <v>245214458</v>
          </cell>
          <cell r="X2">
            <v>149543763</v>
          </cell>
        </row>
        <row r="3">
          <cell r="Q3" t="str">
            <v>B16.4</v>
          </cell>
          <cell r="S3">
            <v>50976135</v>
          </cell>
          <cell r="T3">
            <v>0</v>
          </cell>
          <cell r="U3">
            <v>50976135</v>
          </cell>
          <cell r="V3">
            <v>0</v>
          </cell>
          <cell r="W3">
            <v>43100015</v>
          </cell>
          <cell r="X3">
            <v>7876120</v>
          </cell>
        </row>
        <row r="4">
          <cell r="Q4" t="str">
            <v>B16.5</v>
          </cell>
          <cell r="S4">
            <v>17837646</v>
          </cell>
          <cell r="T4">
            <v>0</v>
          </cell>
          <cell r="U4">
            <v>17837646</v>
          </cell>
          <cell r="V4">
            <v>0</v>
          </cell>
          <cell r="W4">
            <v>17837646</v>
          </cell>
          <cell r="X4">
            <v>0</v>
          </cell>
        </row>
        <row r="5">
          <cell r="Q5" t="str">
            <v>B16.6</v>
          </cell>
          <cell r="S5">
            <v>3937256</v>
          </cell>
          <cell r="T5">
            <v>-3937256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Q6" t="str">
            <v>B4</v>
          </cell>
          <cell r="S6">
            <v>240303864</v>
          </cell>
          <cell r="T6">
            <v>3937256</v>
          </cell>
          <cell r="U6">
            <v>244241120</v>
          </cell>
          <cell r="V6">
            <v>0</v>
          </cell>
          <cell r="W6">
            <v>25033303</v>
          </cell>
          <cell r="X6">
            <v>219207817</v>
          </cell>
        </row>
        <row r="7">
          <cell r="Q7" t="str">
            <v>B4</v>
          </cell>
          <cell r="S7">
            <v>742632</v>
          </cell>
          <cell r="T7">
            <v>0</v>
          </cell>
          <cell r="U7">
            <v>742632</v>
          </cell>
          <cell r="V7">
            <v>0</v>
          </cell>
          <cell r="W7">
            <v>0</v>
          </cell>
          <cell r="X7">
            <v>742632</v>
          </cell>
        </row>
        <row r="8">
          <cell r="Q8" t="str">
            <v>K6</v>
          </cell>
          <cell r="S8">
            <v>500000</v>
          </cell>
          <cell r="T8">
            <v>0</v>
          </cell>
          <cell r="U8">
            <v>500000</v>
          </cell>
          <cell r="V8">
            <v>0</v>
          </cell>
          <cell r="W8">
            <v>0</v>
          </cell>
          <cell r="X8">
            <v>500000</v>
          </cell>
        </row>
        <row r="9">
          <cell r="Q9" t="str">
            <v>K7</v>
          </cell>
          <cell r="S9">
            <v>1500000</v>
          </cell>
          <cell r="T9">
            <v>0</v>
          </cell>
          <cell r="U9">
            <v>1500000</v>
          </cell>
          <cell r="V9">
            <v>0</v>
          </cell>
          <cell r="W9">
            <v>0</v>
          </cell>
          <cell r="X9">
            <v>1500000</v>
          </cell>
        </row>
        <row r="10">
          <cell r="Q10" t="str">
            <v>K1</v>
          </cell>
          <cell r="S10">
            <v>384756023</v>
          </cell>
          <cell r="T10">
            <v>11580388</v>
          </cell>
          <cell r="U10">
            <v>396336411</v>
          </cell>
          <cell r="V10">
            <v>0</v>
          </cell>
          <cell r="W10">
            <v>201896086</v>
          </cell>
          <cell r="X10">
            <v>194440325</v>
          </cell>
        </row>
        <row r="11">
          <cell r="Q11" t="str">
            <v>K2</v>
          </cell>
          <cell r="S11">
            <v>63255329</v>
          </cell>
          <cell r="T11">
            <v>1794678</v>
          </cell>
          <cell r="U11">
            <v>65050007</v>
          </cell>
          <cell r="V11">
            <v>0</v>
          </cell>
          <cell r="W11">
            <v>30373215</v>
          </cell>
          <cell r="X11">
            <v>34676792</v>
          </cell>
        </row>
        <row r="12">
          <cell r="Q12" t="str">
            <v>K3</v>
          </cell>
          <cell r="S12">
            <v>245169336</v>
          </cell>
          <cell r="T12">
            <v>0</v>
          </cell>
          <cell r="U12">
            <v>245169336</v>
          </cell>
          <cell r="V12">
            <v>0</v>
          </cell>
          <cell r="W12">
            <v>98916121</v>
          </cell>
          <cell r="X12">
            <v>146253215</v>
          </cell>
        </row>
      </sheetData>
      <sheetData sheetId="15">
        <row r="1">
          <cell r="C1" t="str">
            <v>Részletezőkód rendelet szerint</v>
          </cell>
          <cell r="E1" t="str">
            <v>Működési célú támogatások ÁHT-n belülről</v>
          </cell>
          <cell r="F1" t="str">
            <v>Felhalmozási cálú támogatások ÁHT-n belülről</v>
          </cell>
          <cell r="G1" t="str">
            <v>Közhatalmi bevételek</v>
          </cell>
          <cell r="H1" t="str">
            <v>Működési bevételek</v>
          </cell>
          <cell r="I1" t="str">
            <v>Felhalmozási bevételek</v>
          </cell>
          <cell r="J1" t="str">
            <v>Működési célú átvett pénzeszközök</v>
          </cell>
          <cell r="K1" t="str">
            <v>Felhalmozási célú átvett pénzeszközök</v>
          </cell>
          <cell r="M1" t="str">
            <v>Külföldi finaszírozás bevételei</v>
          </cell>
          <cell r="N1" t="str">
            <v>Adóssághoz kapcsolódó származékos ügyletek bevételei</v>
          </cell>
          <cell r="O1" t="str">
            <v>Váltóbevételek</v>
          </cell>
        </row>
        <row r="2">
          <cell r="C2" t="str">
            <v>018030-00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C3" t="str">
            <v>041233</v>
          </cell>
          <cell r="E3">
            <v>17837646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C4" t="str">
            <v>066020</v>
          </cell>
          <cell r="E4">
            <v>0</v>
          </cell>
          <cell r="F4">
            <v>0</v>
          </cell>
          <cell r="G4">
            <v>0</v>
          </cell>
          <cell r="H4">
            <v>105490980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C5" t="str">
            <v>072410</v>
          </cell>
          <cell r="E5">
            <v>3386120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 t="str">
            <v>072420</v>
          </cell>
          <cell r="E6">
            <v>4490000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 t="str">
            <v>074031</v>
          </cell>
          <cell r="E7">
            <v>42182015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 t="str">
            <v>074032</v>
          </cell>
          <cell r="E8">
            <v>918000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 t="str">
            <v>096015</v>
          </cell>
          <cell r="E9">
            <v>0</v>
          </cell>
          <cell r="F9">
            <v>0</v>
          </cell>
          <cell r="G9">
            <v>0</v>
          </cell>
          <cell r="H9">
            <v>9535602</v>
          </cell>
          <cell r="I9">
            <v>0</v>
          </cell>
          <cell r="J9">
            <v>0</v>
          </cell>
          <cell r="K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 t="str">
            <v>096025</v>
          </cell>
          <cell r="E10">
            <v>0</v>
          </cell>
          <cell r="F10">
            <v>0</v>
          </cell>
          <cell r="G10">
            <v>0</v>
          </cell>
          <cell r="H10">
            <v>4619749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 t="str">
            <v>101222</v>
          </cell>
          <cell r="E11">
            <v>0</v>
          </cell>
          <cell r="F11">
            <v>0</v>
          </cell>
          <cell r="G11">
            <v>0</v>
          </cell>
          <cell r="H11">
            <v>610000</v>
          </cell>
          <cell r="I11">
            <v>0</v>
          </cell>
          <cell r="J11">
            <v>0</v>
          </cell>
          <cell r="K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 t="str">
            <v>102023</v>
          </cell>
          <cell r="E12">
            <v>0</v>
          </cell>
          <cell r="F12">
            <v>0</v>
          </cell>
          <cell r="G12">
            <v>0</v>
          </cell>
          <cell r="H12">
            <v>108419420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 t="str">
            <v>102031</v>
          </cell>
          <cell r="E13">
            <v>0</v>
          </cell>
          <cell r="F13">
            <v>0</v>
          </cell>
          <cell r="G13">
            <v>0</v>
          </cell>
          <cell r="H13">
            <v>3937256</v>
          </cell>
          <cell r="I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 t="str">
            <v>104031</v>
          </cell>
          <cell r="E14">
            <v>0</v>
          </cell>
          <cell r="F14">
            <v>0</v>
          </cell>
          <cell r="G14">
            <v>0</v>
          </cell>
          <cell r="H14">
            <v>1117500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 t="str">
            <v>104035</v>
          </cell>
          <cell r="E15">
            <v>0</v>
          </cell>
          <cell r="F15">
            <v>0</v>
          </cell>
          <cell r="G15">
            <v>0</v>
          </cell>
          <cell r="H15">
            <v>612788</v>
          </cell>
          <cell r="I15">
            <v>0</v>
          </cell>
          <cell r="J15">
            <v>0</v>
          </cell>
          <cell r="K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 t="str">
            <v>107051</v>
          </cell>
          <cell r="E16">
            <v>0</v>
          </cell>
          <cell r="F16">
            <v>0</v>
          </cell>
          <cell r="G16">
            <v>0</v>
          </cell>
          <cell r="H16">
            <v>3400157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 t="str">
            <v>107052</v>
          </cell>
          <cell r="E17">
            <v>0</v>
          </cell>
          <cell r="F17">
            <v>0</v>
          </cell>
          <cell r="G17">
            <v>0</v>
          </cell>
          <cell r="H17">
            <v>6430000</v>
          </cell>
          <cell r="I17">
            <v>0</v>
          </cell>
          <cell r="J17">
            <v>0</v>
          </cell>
          <cell r="K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 t="str">
            <v>107053</v>
          </cell>
          <cell r="E18">
            <v>0</v>
          </cell>
          <cell r="F18">
            <v>0</v>
          </cell>
          <cell r="G18">
            <v>0</v>
          </cell>
          <cell r="H18">
            <v>810300</v>
          </cell>
          <cell r="I18">
            <v>0</v>
          </cell>
          <cell r="J18">
            <v>0</v>
          </cell>
          <cell r="K18">
            <v>0</v>
          </cell>
          <cell r="M18">
            <v>0</v>
          </cell>
          <cell r="N18">
            <v>0</v>
          </cell>
          <cell r="O18">
            <v>0</v>
          </cell>
        </row>
      </sheetData>
      <sheetData sheetId="21">
        <row r="2">
          <cell r="C2" t="str">
            <v>041233</v>
          </cell>
          <cell r="D2" t="str">
            <v>Közfoglalkoztatás</v>
          </cell>
          <cell r="E2">
            <v>16554660</v>
          </cell>
          <cell r="F2">
            <v>1282986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17837646</v>
          </cell>
          <cell r="S2">
            <v>0</v>
          </cell>
        </row>
        <row r="3">
          <cell r="C3" t="str">
            <v>066020</v>
          </cell>
          <cell r="D3" t="str">
            <v>Város, községgazdálkodási egyéb szolgáltatás</v>
          </cell>
          <cell r="E3">
            <v>14985710</v>
          </cell>
          <cell r="F3">
            <v>2440485</v>
          </cell>
          <cell r="G3">
            <v>60277177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77703372</v>
          </cell>
        </row>
        <row r="4">
          <cell r="C4" t="str">
            <v>072410</v>
          </cell>
          <cell r="D4" t="str">
            <v>Otthoni szakápolás</v>
          </cell>
          <cell r="E4">
            <v>1764000</v>
          </cell>
          <cell r="F4">
            <v>273420</v>
          </cell>
          <cell r="G4">
            <v>1348700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3386120</v>
          </cell>
        </row>
        <row r="5">
          <cell r="C5" t="str">
            <v>072420</v>
          </cell>
          <cell r="D5" t="str">
            <v>Laboratóriumi szolgálat</v>
          </cell>
          <cell r="E5">
            <v>4639382</v>
          </cell>
          <cell r="F5">
            <v>719104</v>
          </cell>
          <cell r="G5">
            <v>2551700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7910186</v>
          </cell>
        </row>
        <row r="6">
          <cell r="C6" t="str">
            <v>074031</v>
          </cell>
          <cell r="D6" t="str">
            <v>Védőnői szolgálat</v>
          </cell>
          <cell r="E6">
            <v>29254223</v>
          </cell>
          <cell r="F6">
            <v>4534403</v>
          </cell>
          <cell r="G6">
            <v>6851365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40639991</v>
          </cell>
          <cell r="S6">
            <v>0</v>
          </cell>
        </row>
        <row r="7">
          <cell r="C7" t="str">
            <v>074032</v>
          </cell>
          <cell r="D7" t="str">
            <v>Iskolai egészségügyi ellátás</v>
          </cell>
          <cell r="E7">
            <v>0</v>
          </cell>
          <cell r="F7">
            <v>0</v>
          </cell>
          <cell r="G7">
            <v>918000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918000</v>
          </cell>
          <cell r="S7">
            <v>0</v>
          </cell>
        </row>
        <row r="8">
          <cell r="C8" t="str">
            <v>096015</v>
          </cell>
          <cell r="D8" t="str">
            <v>Közétkeztetési központ</v>
          </cell>
          <cell r="E8">
            <v>31993192</v>
          </cell>
          <cell r="F8">
            <v>5210561</v>
          </cell>
          <cell r="G8">
            <v>67183665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104387418</v>
          </cell>
          <cell r="S8">
            <v>0</v>
          </cell>
        </row>
        <row r="9">
          <cell r="C9" t="str">
            <v>096025</v>
          </cell>
          <cell r="D9" t="str">
            <v>Munkahelyi étkeztetés</v>
          </cell>
          <cell r="E9">
            <v>680748</v>
          </cell>
          <cell r="F9">
            <v>110866</v>
          </cell>
          <cell r="G9">
            <v>1651977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2443591</v>
          </cell>
        </row>
        <row r="10">
          <cell r="C10" t="str">
            <v>101222</v>
          </cell>
          <cell r="D10" t="str">
            <v>Támogató szolgálat</v>
          </cell>
          <cell r="E10">
            <v>8379619</v>
          </cell>
          <cell r="F10">
            <v>1298709</v>
          </cell>
          <cell r="G10">
            <v>1156763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10835091</v>
          </cell>
        </row>
        <row r="11">
          <cell r="C11" t="str">
            <v>102023</v>
          </cell>
          <cell r="D11" t="str">
            <v>Időskorúak bentlakásos ellátása</v>
          </cell>
          <cell r="E11">
            <v>159552203</v>
          </cell>
          <cell r="F11">
            <v>29410651</v>
          </cell>
          <cell r="G11">
            <v>76966087</v>
          </cell>
          <cell r="H11">
            <v>0</v>
          </cell>
          <cell r="I11">
            <v>0</v>
          </cell>
          <cell r="J11">
            <v>500000</v>
          </cell>
          <cell r="K11">
            <v>1500000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267928941</v>
          </cell>
        </row>
        <row r="12">
          <cell r="C12" t="str">
            <v>102031</v>
          </cell>
          <cell r="D12" t="str">
            <v>Nappali ellátás</v>
          </cell>
          <cell r="E12">
            <v>14419912</v>
          </cell>
          <cell r="F12">
            <v>2235061</v>
          </cell>
          <cell r="G12">
            <v>5766823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22421796</v>
          </cell>
          <cell r="S12">
            <v>0</v>
          </cell>
        </row>
        <row r="13">
          <cell r="C13" t="str">
            <v>104031</v>
          </cell>
          <cell r="D13" t="str">
            <v>Bölcsődei ellátás</v>
          </cell>
          <cell r="E13">
            <v>42530690</v>
          </cell>
          <cell r="F13">
            <v>6592257</v>
          </cell>
          <cell r="G13">
            <v>3820000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52942947</v>
          </cell>
          <cell r="S13">
            <v>0</v>
          </cell>
        </row>
        <row r="14">
          <cell r="C14" t="str">
            <v>104035</v>
          </cell>
          <cell r="D14" t="str">
            <v>Bölcsődei gyermekétkeztetés</v>
          </cell>
          <cell r="E14">
            <v>3033364</v>
          </cell>
          <cell r="F14">
            <v>470224</v>
          </cell>
          <cell r="G14">
            <v>4642000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8145588</v>
          </cell>
          <cell r="S14">
            <v>0</v>
          </cell>
        </row>
        <row r="15">
          <cell r="C15" t="str">
            <v>104042-1</v>
          </cell>
          <cell r="D15" t="str">
            <v>Családsegítés igazgatás</v>
          </cell>
          <cell r="E15">
            <v>22120936</v>
          </cell>
          <cell r="F15">
            <v>3428746</v>
          </cell>
          <cell r="G15">
            <v>2403000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27952682</v>
          </cell>
          <cell r="S15">
            <v>0</v>
          </cell>
        </row>
        <row r="16">
          <cell r="C16" t="str">
            <v>104042-2</v>
          </cell>
          <cell r="D16" t="str">
            <v>Család és gyermekjóléti szolgáltatások</v>
          </cell>
          <cell r="E16">
            <v>14805930</v>
          </cell>
          <cell r="F16">
            <v>2294918</v>
          </cell>
          <cell r="G16">
            <v>3982000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21082848</v>
          </cell>
          <cell r="S16">
            <v>0</v>
          </cell>
        </row>
        <row r="17">
          <cell r="C17" t="str">
            <v>107051</v>
          </cell>
          <cell r="D17" t="str">
            <v>Étkeztetés</v>
          </cell>
          <cell r="E17">
            <v>1920728</v>
          </cell>
          <cell r="F17">
            <v>408405</v>
          </cell>
          <cell r="G17">
            <v>1850546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4179679</v>
          </cell>
          <cell r="S17">
            <v>0</v>
          </cell>
        </row>
        <row r="18">
          <cell r="C18" t="str">
            <v>107052</v>
          </cell>
          <cell r="D18" t="str">
            <v>Házi segítségnyújtás</v>
          </cell>
          <cell r="E18">
            <v>25262451</v>
          </cell>
          <cell r="F18">
            <v>3915654</v>
          </cell>
          <cell r="G18">
            <v>1498722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30676827</v>
          </cell>
          <cell r="S18">
            <v>0</v>
          </cell>
        </row>
        <row r="19">
          <cell r="C19" t="str">
            <v>107053</v>
          </cell>
          <cell r="D19" t="str">
            <v>Jelzőrendszeres házi segítségnyújtás</v>
          </cell>
          <cell r="E19">
            <v>1704000</v>
          </cell>
          <cell r="F19">
            <v>0</v>
          </cell>
          <cell r="G19">
            <v>1426700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3130700</v>
          </cell>
        </row>
        <row r="20">
          <cell r="C20" t="str">
            <v>107055</v>
          </cell>
          <cell r="D20" t="str">
            <v>Tanyagondnoki szolgálat</v>
          </cell>
          <cell r="E20">
            <v>2734663</v>
          </cell>
          <cell r="F20">
            <v>423557</v>
          </cell>
          <cell r="G20">
            <v>874111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4032331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Z665"/>
  <sheetViews>
    <sheetView view="pageBreakPreview" zoomScale="90" zoomScaleSheetLayoutView="90" zoomScalePageLayoutView="0" workbookViewId="0" topLeftCell="A1">
      <selection activeCell="Q222" sqref="Q222"/>
    </sheetView>
  </sheetViews>
  <sheetFormatPr defaultColWidth="8.8515625" defaultRowHeight="15"/>
  <cols>
    <col min="1" max="11" width="2.421875" style="1" customWidth="1"/>
    <col min="12" max="12" width="48.8515625" style="1" customWidth="1"/>
    <col min="13" max="13" width="7.7109375" style="1" customWidth="1"/>
    <col min="14" max="14" width="9.140625" style="1" hidden="1" customWidth="1"/>
    <col min="15" max="15" width="10.57421875" style="112" customWidth="1"/>
    <col min="16" max="16" width="10.28125" style="112" customWidth="1"/>
    <col min="17" max="17" width="10.57421875" style="112" customWidth="1"/>
    <col min="18" max="18" width="1.421875" style="142" customWidth="1"/>
    <col min="19" max="19" width="5.57421875" style="112" bestFit="1" customWidth="1"/>
    <col min="20" max="20" width="10.7109375" style="112" customWidth="1"/>
    <col min="21" max="21" width="11.00390625" style="112" customWidth="1"/>
    <col min="22" max="22" width="8.8515625" style="1" customWidth="1"/>
    <col min="23" max="23" width="10.57421875" style="1" bestFit="1" customWidth="1"/>
    <col min="24" max="16384" width="8.8515625" style="1" customWidth="1"/>
  </cols>
  <sheetData>
    <row r="1" spans="1:15" ht="11.25">
      <c r="A1" s="9" t="s">
        <v>361</v>
      </c>
      <c r="B1" s="9"/>
      <c r="C1" s="9"/>
      <c r="D1" s="9"/>
      <c r="E1" s="9"/>
      <c r="F1" s="108" t="s">
        <v>745</v>
      </c>
      <c r="H1" s="9"/>
      <c r="I1" s="9"/>
      <c r="J1" s="9"/>
      <c r="K1" s="9"/>
      <c r="M1" s="9"/>
      <c r="N1" s="9"/>
      <c r="O1" s="108"/>
    </row>
    <row r="2" spans="1:21" ht="11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2" t="str">
        <f>'[1]Dátum'!$B$1</f>
        <v>2021.</v>
      </c>
      <c r="L2" s="153" t="s">
        <v>740</v>
      </c>
      <c r="N2" s="151"/>
      <c r="O2" s="151"/>
      <c r="P2" s="151"/>
      <c r="Q2" s="151"/>
      <c r="R2" s="151"/>
      <c r="S2" s="151"/>
      <c r="T2" s="151"/>
      <c r="U2" s="161" t="s">
        <v>746</v>
      </c>
    </row>
    <row r="3" spans="1:21" ht="11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30"/>
      <c r="P3" s="2"/>
      <c r="Q3" s="2"/>
      <c r="U3" s="76" t="s">
        <v>603</v>
      </c>
    </row>
    <row r="4" spans="1:21" ht="10.5" customHeight="1">
      <c r="A4" s="172" t="s">
        <v>1</v>
      </c>
      <c r="B4" s="168" t="s">
        <v>2</v>
      </c>
      <c r="C4" s="168" t="s">
        <v>3</v>
      </c>
      <c r="D4" s="168" t="s">
        <v>4</v>
      </c>
      <c r="E4" s="168" t="s">
        <v>5</v>
      </c>
      <c r="F4" s="168" t="s">
        <v>6</v>
      </c>
      <c r="G4" s="168" t="s">
        <v>7</v>
      </c>
      <c r="H4" s="168" t="s">
        <v>8</v>
      </c>
      <c r="I4" s="168" t="s">
        <v>9</v>
      </c>
      <c r="J4" s="168" t="s">
        <v>10</v>
      </c>
      <c r="K4" s="168" t="s">
        <v>11</v>
      </c>
      <c r="L4" s="170" t="s">
        <v>12</v>
      </c>
      <c r="M4" s="168" t="s">
        <v>13</v>
      </c>
      <c r="N4" s="156"/>
      <c r="O4" s="167" t="str">
        <f>'[1]Dátum'!$B$2</f>
        <v>2021. eredeti</v>
      </c>
      <c r="P4" s="167" t="s">
        <v>512</v>
      </c>
      <c r="Q4" s="167" t="str">
        <f>'[1]Dátum'!$B$3</f>
        <v>I. mód. 03.29.</v>
      </c>
      <c r="S4" s="174" t="s">
        <v>0</v>
      </c>
      <c r="T4" s="175"/>
      <c r="U4" s="176"/>
    </row>
    <row r="5" spans="1:21" ht="49.5" customHeight="1">
      <c r="A5" s="173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71"/>
      <c r="M5" s="169"/>
      <c r="N5" s="157" t="s">
        <v>13</v>
      </c>
      <c r="O5" s="167"/>
      <c r="P5" s="167"/>
      <c r="Q5" s="167"/>
      <c r="S5" s="3" t="s">
        <v>14</v>
      </c>
      <c r="T5" s="3" t="s">
        <v>15</v>
      </c>
      <c r="U5" s="3" t="s">
        <v>16</v>
      </c>
    </row>
    <row r="6" spans="1:24" ht="11.25">
      <c r="A6" s="77"/>
      <c r="B6" s="77"/>
      <c r="C6" s="9" t="s">
        <v>17</v>
      </c>
      <c r="D6" s="77"/>
      <c r="E6" s="77"/>
      <c r="F6" s="77"/>
      <c r="G6" s="77"/>
      <c r="H6" s="77"/>
      <c r="I6" s="31" t="s">
        <v>112</v>
      </c>
      <c r="J6" s="31"/>
      <c r="K6" s="77"/>
      <c r="L6" s="78"/>
      <c r="M6" s="77"/>
      <c r="N6" s="77"/>
      <c r="O6" s="79"/>
      <c r="P6" s="34"/>
      <c r="Q6" s="34"/>
      <c r="S6" s="35"/>
      <c r="T6" s="35"/>
      <c r="U6" s="35"/>
      <c r="V6" s="7"/>
      <c r="W6" s="7"/>
      <c r="X6" s="7"/>
    </row>
    <row r="7" spans="1:24" s="21" customFormat="1" ht="11.25">
      <c r="A7" s="17"/>
      <c r="B7" s="17"/>
      <c r="C7" s="17"/>
      <c r="D7" s="31">
        <v>1</v>
      </c>
      <c r="E7" s="31"/>
      <c r="F7" s="31"/>
      <c r="G7" s="31"/>
      <c r="H7" s="17"/>
      <c r="I7" s="31"/>
      <c r="J7" s="31" t="s">
        <v>113</v>
      </c>
      <c r="K7" s="31"/>
      <c r="L7" s="17"/>
      <c r="M7" s="17"/>
      <c r="N7" s="17"/>
      <c r="O7" s="140"/>
      <c r="P7" s="141"/>
      <c r="Q7" s="141"/>
      <c r="R7" s="141"/>
      <c r="S7" s="141"/>
      <c r="T7" s="141"/>
      <c r="U7" s="141"/>
      <c r="V7" s="36"/>
      <c r="W7" s="36"/>
      <c r="X7" s="36"/>
    </row>
    <row r="8" spans="1:24" s="142" customFormat="1" ht="11.25">
      <c r="A8" s="130"/>
      <c r="B8" s="130"/>
      <c r="C8" s="130"/>
      <c r="D8" s="130"/>
      <c r="E8" s="67" t="s">
        <v>19</v>
      </c>
      <c r="F8" s="67"/>
      <c r="G8" s="67"/>
      <c r="H8" s="67"/>
      <c r="I8" s="67"/>
      <c r="J8" s="31"/>
      <c r="K8" s="31" t="s">
        <v>114</v>
      </c>
      <c r="L8" s="130"/>
      <c r="M8" s="67"/>
      <c r="N8" s="67"/>
      <c r="O8" s="140"/>
      <c r="P8" s="141"/>
      <c r="Q8" s="141"/>
      <c r="R8" s="141"/>
      <c r="S8" s="141"/>
      <c r="T8" s="141"/>
      <c r="U8" s="141"/>
      <c r="V8" s="141"/>
      <c r="W8" s="141"/>
      <c r="X8" s="141"/>
    </row>
    <row r="9" spans="1:24" s="21" customFormat="1" ht="11.25">
      <c r="A9" s="17"/>
      <c r="B9" s="17"/>
      <c r="C9" s="17"/>
      <c r="D9" s="17"/>
      <c r="E9" s="17"/>
      <c r="F9" s="67" t="s">
        <v>19</v>
      </c>
      <c r="G9" s="17"/>
      <c r="H9" s="17"/>
      <c r="I9" s="17"/>
      <c r="J9" s="17"/>
      <c r="K9" s="31"/>
      <c r="L9" s="31" t="s">
        <v>116</v>
      </c>
      <c r="M9" s="67"/>
      <c r="N9" s="67"/>
      <c r="O9" s="140"/>
      <c r="P9" s="141"/>
      <c r="Q9" s="141"/>
      <c r="R9" s="141"/>
      <c r="S9" s="141"/>
      <c r="T9" s="141"/>
      <c r="U9" s="141"/>
      <c r="V9" s="36"/>
      <c r="W9" s="36"/>
      <c r="X9" s="36"/>
    </row>
    <row r="10" spans="1:24" ht="11.25">
      <c r="A10" s="9"/>
      <c r="B10" s="9"/>
      <c r="C10" s="9"/>
      <c r="D10" s="9"/>
      <c r="E10" s="9"/>
      <c r="F10" s="80" t="s">
        <v>117</v>
      </c>
      <c r="G10" s="9"/>
      <c r="H10" s="9"/>
      <c r="I10" s="9"/>
      <c r="J10" s="9"/>
      <c r="K10" s="9"/>
      <c r="L10" s="9" t="s">
        <v>118</v>
      </c>
      <c r="M10" s="108" t="s">
        <v>119</v>
      </c>
      <c r="N10" s="108" t="s">
        <v>119</v>
      </c>
      <c r="O10" s="145">
        <f>IF($N10="","",IF(SUMIF('[1]Címrend HU'!$Q:$Q,$N10,'[1]Címrend HU'!S:S)=0,0,SUMIF('[1]Címrend HU'!$Q:$Q,$N10,'[1]Címrend HU'!S:S)))</f>
        <v>0</v>
      </c>
      <c r="P10" s="145">
        <f>IF($N10="","",IF(SUMIF('[1]Címrend HU'!$Q:$Q,$N10,'[1]Címrend HU'!T:T)=0,0,SUMIF('[1]Címrend HU'!$Q:$Q,$N10,'[1]Címrend HU'!T:T)))</f>
        <v>0</v>
      </c>
      <c r="Q10" s="145">
        <f>IF($N10="","",IF(SUMIF('[1]Címrend HU'!$Q:$Q,$N10,'[1]Címrend HU'!U:U)=0,0,SUMIF('[1]Címrend HU'!$Q:$Q,$N10,'[1]Címrend HU'!U:U)))</f>
        <v>0</v>
      </c>
      <c r="R10" s="140"/>
      <c r="S10" s="145">
        <f>IF($N10="","",IF(SUMIF('[1]Címrend HU'!$Q:$Q,$N10,'[1]Címrend HU'!V:V)=0,0,SUMIF('[1]Címrend HU'!$Q:$Q,$N10,'[1]Címrend HU'!V:V)))</f>
        <v>0</v>
      </c>
      <c r="T10" s="145">
        <f>IF($N10="","",IF(SUMIF('[1]Címrend HU'!$Q:$Q,$N10,'[1]Címrend HU'!W:W)=0,0,SUMIF('[1]Címrend HU'!$Q:$Q,$N10,'[1]Címrend HU'!W:W)))</f>
        <v>0</v>
      </c>
      <c r="U10" s="145">
        <f>IF($N10="","",IF(SUMIF('[1]Címrend HU'!$Q:$Q,$N10,'[1]Címrend HU'!X:X)=0,0,SUMIF('[1]Címrend HU'!$Q:$Q,$N10,'[1]Címrend HU'!X:X)))</f>
        <v>0</v>
      </c>
      <c r="V10" s="7"/>
      <c r="W10" s="7"/>
      <c r="X10" s="7"/>
    </row>
    <row r="11" spans="1:24" ht="11.25">
      <c r="A11" s="9"/>
      <c r="B11" s="9"/>
      <c r="C11" s="9"/>
      <c r="D11" s="9"/>
      <c r="E11" s="9"/>
      <c r="F11" s="81" t="s">
        <v>120</v>
      </c>
      <c r="G11" s="9"/>
      <c r="H11" s="9"/>
      <c r="I11" s="9"/>
      <c r="J11" s="9"/>
      <c r="K11" s="9"/>
      <c r="L11" s="9" t="s">
        <v>121</v>
      </c>
      <c r="M11" s="108" t="s">
        <v>122</v>
      </c>
      <c r="N11" s="108" t="s">
        <v>122</v>
      </c>
      <c r="O11" s="145">
        <f>IF($N11="","",IF(SUMIF('[1]Címrend HU'!$Q:$Q,$N11,'[1]Címrend HU'!S:S)=0,0,SUMIF('[1]Címrend HU'!$Q:$Q,$N11,'[1]Címrend HU'!S:S)))</f>
        <v>0</v>
      </c>
      <c r="P11" s="145">
        <f>IF($N11="","",IF(SUMIF('[1]Címrend HU'!$Q:$Q,$N11,'[1]Címrend HU'!T:T)=0,0,SUMIF('[1]Címrend HU'!$Q:$Q,$N11,'[1]Címrend HU'!T:T)))</f>
        <v>0</v>
      </c>
      <c r="Q11" s="145">
        <f>IF($N11="","",IF(SUMIF('[1]Címrend HU'!$Q:$Q,$N11,'[1]Címrend HU'!U:U)=0,0,SUMIF('[1]Címrend HU'!$Q:$Q,$N11,'[1]Címrend HU'!U:U)))</f>
        <v>0</v>
      </c>
      <c r="R11" s="140"/>
      <c r="S11" s="145">
        <f>IF($N11="","",IF(SUMIF('[1]Címrend HU'!$Q:$Q,$N11,'[1]Címrend HU'!V:V)=0,0,SUMIF('[1]Címrend HU'!$Q:$Q,$N11,'[1]Címrend HU'!V:V)))</f>
        <v>0</v>
      </c>
      <c r="T11" s="145">
        <f>IF($N11="","",IF(SUMIF('[1]Címrend HU'!$Q:$Q,$N11,'[1]Címrend HU'!W:W)=0,0,SUMIF('[1]Címrend HU'!$Q:$Q,$N11,'[1]Címrend HU'!W:W)))</f>
        <v>0</v>
      </c>
      <c r="U11" s="145">
        <f>IF($N11="","",IF(SUMIF('[1]Címrend HU'!$Q:$Q,$N11,'[1]Címrend HU'!X:X)=0,0,SUMIF('[1]Címrend HU'!$Q:$Q,$N11,'[1]Címrend HU'!X:X)))</f>
        <v>0</v>
      </c>
      <c r="V11" s="7"/>
      <c r="W11" s="7"/>
      <c r="X11" s="7"/>
    </row>
    <row r="12" spans="1:24" ht="11.25">
      <c r="A12" s="9"/>
      <c r="B12" s="9"/>
      <c r="C12" s="9"/>
      <c r="D12" s="9"/>
      <c r="E12" s="9"/>
      <c r="F12" s="82" t="s">
        <v>123</v>
      </c>
      <c r="G12" s="9"/>
      <c r="H12" s="9"/>
      <c r="I12" s="9"/>
      <c r="J12" s="9"/>
      <c r="K12" s="9"/>
      <c r="L12" s="9" t="s">
        <v>124</v>
      </c>
      <c r="M12" s="108" t="s">
        <v>125</v>
      </c>
      <c r="N12" s="108" t="s">
        <v>125</v>
      </c>
      <c r="O12" s="145">
        <f>IF($N12="","",IF(SUMIF('[1]Címrend HU'!$Q:$Q,$N12,'[1]Címrend HU'!S:S)=0,0,SUMIF('[1]Címrend HU'!$Q:$Q,$N12,'[1]Címrend HU'!S:S)))</f>
        <v>0</v>
      </c>
      <c r="P12" s="145">
        <f>IF($N12="","",IF(SUMIF('[1]Címrend HU'!$Q:$Q,$N12,'[1]Címrend HU'!T:T)=0,0,SUMIF('[1]Címrend HU'!$Q:$Q,$N12,'[1]Címrend HU'!T:T)))</f>
        <v>0</v>
      </c>
      <c r="Q12" s="145">
        <f>IF($N12="","",IF(SUMIF('[1]Címrend HU'!$Q:$Q,$N12,'[1]Címrend HU'!U:U)=0,0,SUMIF('[1]Címrend HU'!$Q:$Q,$N12,'[1]Címrend HU'!U:U)))</f>
        <v>0</v>
      </c>
      <c r="R12" s="140"/>
      <c r="S12" s="145">
        <f>IF($N12="","",IF(SUMIF('[1]Címrend HU'!$Q:$Q,$N12,'[1]Címrend HU'!V:V)=0,0,SUMIF('[1]Címrend HU'!$Q:$Q,$N12,'[1]Címrend HU'!V:V)))</f>
        <v>0</v>
      </c>
      <c r="T12" s="145">
        <f>IF($N12="","",IF(SUMIF('[1]Címrend HU'!$Q:$Q,$N12,'[1]Címrend HU'!W:W)=0,0,SUMIF('[1]Címrend HU'!$Q:$Q,$N12,'[1]Címrend HU'!W:W)))</f>
        <v>0</v>
      </c>
      <c r="U12" s="145">
        <f>IF($N12="","",IF(SUMIF('[1]Címrend HU'!$Q:$Q,$N12,'[1]Címrend HU'!X:X)=0,0,SUMIF('[1]Címrend HU'!$Q:$Q,$N12,'[1]Címrend HU'!X:X)))</f>
        <v>0</v>
      </c>
      <c r="V12" s="7"/>
      <c r="W12" s="7"/>
      <c r="X12" s="7"/>
    </row>
    <row r="13" spans="1:24" ht="11.25">
      <c r="A13" s="9"/>
      <c r="B13" s="9"/>
      <c r="C13" s="9"/>
      <c r="D13" s="9"/>
      <c r="E13" s="9"/>
      <c r="F13" s="82"/>
      <c r="G13" s="9"/>
      <c r="H13" s="9"/>
      <c r="I13" s="9"/>
      <c r="J13" s="9"/>
      <c r="K13" s="9"/>
      <c r="L13" s="108" t="s">
        <v>754</v>
      </c>
      <c r="M13" s="108"/>
      <c r="N13" s="108" t="s">
        <v>756</v>
      </c>
      <c r="O13" s="145">
        <f>IF($N13="","",IF(SUMIF('[1]Címrend HU'!$Q:$Q,$N13,'[1]Címrend HU'!S:S)=0,0,SUMIF('[1]Címrend HU'!$Q:$Q,$N13,'[1]Címrend HU'!S:S)))</f>
        <v>0</v>
      </c>
      <c r="P13" s="145">
        <f>IF($N13="","",IF(SUMIF('[1]Címrend HU'!$Q:$Q,$N13,'[1]Címrend HU'!T:T)=0,0,SUMIF('[1]Címrend HU'!$Q:$Q,$N13,'[1]Címrend HU'!T:T)))</f>
        <v>0</v>
      </c>
      <c r="Q13" s="145">
        <f>IF($N13="","",IF(SUMIF('[1]Címrend HU'!$Q:$Q,$N13,'[1]Címrend HU'!U:U)=0,0,SUMIF('[1]Címrend HU'!$Q:$Q,$N13,'[1]Címrend HU'!U:U)))</f>
        <v>0</v>
      </c>
      <c r="R13" s="140"/>
      <c r="S13" s="145">
        <f>IF($N13="","",IF(SUMIF('[1]Címrend HU'!$Q:$Q,$N13,'[1]Címrend HU'!V:V)=0,0,SUMIF('[1]Címrend HU'!$Q:$Q,$N13,'[1]Címrend HU'!V:V)))</f>
        <v>0</v>
      </c>
      <c r="T13" s="145">
        <f>IF($N13="","",IF(SUMIF('[1]Címrend HU'!$Q:$Q,$N13,'[1]Címrend HU'!W:W)=0,0,SUMIF('[1]Címrend HU'!$Q:$Q,$N13,'[1]Címrend HU'!W:W)))</f>
        <v>0</v>
      </c>
      <c r="U13" s="145">
        <f>IF($N13="","",IF(SUMIF('[1]Címrend HU'!$Q:$Q,$N13,'[1]Címrend HU'!X:X)=0,0,SUMIF('[1]Címrend HU'!$Q:$Q,$N13,'[1]Címrend HU'!X:X)))</f>
        <v>0</v>
      </c>
      <c r="V13" s="7"/>
      <c r="W13" s="7"/>
      <c r="X13" s="7"/>
    </row>
    <row r="14" spans="1:24" ht="11.25">
      <c r="A14" s="9"/>
      <c r="B14" s="9"/>
      <c r="C14" s="9"/>
      <c r="D14" s="9"/>
      <c r="E14" s="9"/>
      <c r="F14" s="82"/>
      <c r="G14" s="9"/>
      <c r="H14" s="9"/>
      <c r="I14" s="9"/>
      <c r="J14" s="9"/>
      <c r="K14" s="9"/>
      <c r="L14" s="108" t="s">
        <v>755</v>
      </c>
      <c r="M14" s="108"/>
      <c r="N14" s="108" t="s">
        <v>757</v>
      </c>
      <c r="O14" s="145">
        <f>IF($N14="","",IF(SUMIF('[1]Címrend HU'!$Q:$Q,$N14,'[1]Címrend HU'!S:S)=0,0,SUMIF('[1]Címrend HU'!$Q:$Q,$N14,'[1]Címrend HU'!S:S)))</f>
        <v>0</v>
      </c>
      <c r="P14" s="145">
        <f>IF($N14="","",IF(SUMIF('[1]Címrend HU'!$Q:$Q,$N14,'[1]Címrend HU'!T:T)=0,0,SUMIF('[1]Címrend HU'!$Q:$Q,$N14,'[1]Címrend HU'!T:T)))</f>
        <v>0</v>
      </c>
      <c r="Q14" s="145">
        <f>IF($N14="","",IF(SUMIF('[1]Címrend HU'!$Q:$Q,$N14,'[1]Címrend HU'!U:U)=0,0,SUMIF('[1]Címrend HU'!$Q:$Q,$N14,'[1]Címrend HU'!U:U)))</f>
        <v>0</v>
      </c>
      <c r="R14" s="140"/>
      <c r="S14" s="145">
        <f>IF($N14="","",IF(SUMIF('[1]Címrend HU'!$Q:$Q,$N14,'[1]Címrend HU'!V:V)=0,0,SUMIF('[1]Címrend HU'!$Q:$Q,$N14,'[1]Címrend HU'!V:V)))</f>
        <v>0</v>
      </c>
      <c r="T14" s="145">
        <f>IF($N14="","",IF(SUMIF('[1]Címrend HU'!$Q:$Q,$N14,'[1]Címrend HU'!W:W)=0,0,SUMIF('[1]Címrend HU'!$Q:$Q,$N14,'[1]Címrend HU'!W:W)))</f>
        <v>0</v>
      </c>
      <c r="U14" s="145">
        <f>IF($N14="","",IF(SUMIF('[1]Címrend HU'!$Q:$Q,$N14,'[1]Címrend HU'!X:X)=0,0,SUMIF('[1]Címrend HU'!$Q:$Q,$N14,'[1]Címrend HU'!X:X)))</f>
        <v>0</v>
      </c>
      <c r="V14" s="7"/>
      <c r="W14" s="7"/>
      <c r="X14" s="7"/>
    </row>
    <row r="15" spans="1:24" ht="11.25">
      <c r="A15" s="9"/>
      <c r="B15" s="9"/>
      <c r="C15" s="9"/>
      <c r="D15" s="9"/>
      <c r="E15" s="9"/>
      <c r="F15" s="82" t="s">
        <v>126</v>
      </c>
      <c r="G15" s="9"/>
      <c r="H15" s="9"/>
      <c r="I15" s="9"/>
      <c r="J15" s="9"/>
      <c r="K15" s="9"/>
      <c r="L15" s="9" t="s">
        <v>127</v>
      </c>
      <c r="M15" s="108" t="s">
        <v>128</v>
      </c>
      <c r="N15" s="108" t="s">
        <v>128</v>
      </c>
      <c r="O15" s="145">
        <f>IF($N15="","",IF(SUMIF('[1]Címrend HU'!$Q:$Q,$N15,'[1]Címrend HU'!S:S)=0,0,SUMIF('[1]Címrend HU'!$Q:$Q,$N15,'[1]Címrend HU'!S:S)))</f>
        <v>0</v>
      </c>
      <c r="P15" s="145">
        <f>IF($N15="","",IF(SUMIF('[1]Címrend HU'!$Q:$Q,$N15,'[1]Címrend HU'!T:T)=0,0,SUMIF('[1]Címrend HU'!$Q:$Q,$N15,'[1]Címrend HU'!T:T)))</f>
        <v>0</v>
      </c>
      <c r="Q15" s="145">
        <f>IF($N15="","",IF(SUMIF('[1]Címrend HU'!$Q:$Q,$N15,'[1]Címrend HU'!U:U)=0,0,SUMIF('[1]Címrend HU'!$Q:$Q,$N15,'[1]Címrend HU'!U:U)))</f>
        <v>0</v>
      </c>
      <c r="R15" s="140"/>
      <c r="S15" s="145">
        <f>IF($N15="","",IF(SUMIF('[1]Címrend HU'!$Q:$Q,$N15,'[1]Címrend HU'!V:V)=0,0,SUMIF('[1]Címrend HU'!$Q:$Q,$N15,'[1]Címrend HU'!V:V)))</f>
        <v>0</v>
      </c>
      <c r="T15" s="145">
        <f>IF($N15="","",IF(SUMIF('[1]Címrend HU'!$Q:$Q,$N15,'[1]Címrend HU'!W:W)=0,0,SUMIF('[1]Címrend HU'!$Q:$Q,$N15,'[1]Címrend HU'!W:W)))</f>
        <v>0</v>
      </c>
      <c r="U15" s="145">
        <f>IF($N15="","",IF(SUMIF('[1]Címrend HU'!$Q:$Q,$N15,'[1]Címrend HU'!X:X)=0,0,SUMIF('[1]Címrend HU'!$Q:$Q,$N15,'[1]Címrend HU'!X:X)))</f>
        <v>0</v>
      </c>
      <c r="V15" s="7"/>
      <c r="W15" s="7"/>
      <c r="X15" s="7"/>
    </row>
    <row r="16" spans="1:24" ht="11.25">
      <c r="A16" s="9"/>
      <c r="B16" s="9"/>
      <c r="C16" s="9"/>
      <c r="D16" s="9"/>
      <c r="E16" s="9"/>
      <c r="F16" s="82" t="s">
        <v>129</v>
      </c>
      <c r="G16" s="9"/>
      <c r="H16" s="9"/>
      <c r="I16" s="9"/>
      <c r="J16" s="9"/>
      <c r="K16" s="9"/>
      <c r="L16" s="9" t="s">
        <v>411</v>
      </c>
      <c r="M16" s="108" t="s">
        <v>130</v>
      </c>
      <c r="N16" s="108" t="s">
        <v>130</v>
      </c>
      <c r="O16" s="145">
        <f>IF($N16="","",IF(SUMIF('[1]Címrend HU'!$Q:$Q,$N16,'[1]Címrend HU'!S:S)=0,0,SUMIF('[1]Címrend HU'!$Q:$Q,$N16,'[1]Címrend HU'!S:S)))</f>
        <v>0</v>
      </c>
      <c r="P16" s="145">
        <f>IF($N16="","",IF(SUMIF('[1]Címrend HU'!$Q:$Q,$N16,'[1]Címrend HU'!T:T)=0,0,SUMIF('[1]Címrend HU'!$Q:$Q,$N16,'[1]Címrend HU'!T:T)))</f>
        <v>0</v>
      </c>
      <c r="Q16" s="145">
        <f>IF($N16="","",IF(SUMIF('[1]Címrend HU'!$Q:$Q,$N16,'[1]Címrend HU'!U:U)=0,0,SUMIF('[1]Címrend HU'!$Q:$Q,$N16,'[1]Címrend HU'!U:U)))</f>
        <v>0</v>
      </c>
      <c r="R16" s="140"/>
      <c r="S16" s="145">
        <f>IF($N16="","",IF(SUMIF('[1]Címrend HU'!$Q:$Q,$N16,'[1]Címrend HU'!V:V)=0,0,SUMIF('[1]Címrend HU'!$Q:$Q,$N16,'[1]Címrend HU'!V:V)))</f>
        <v>0</v>
      </c>
      <c r="T16" s="145">
        <f>IF($N16="","",IF(SUMIF('[1]Címrend HU'!$Q:$Q,$N16,'[1]Címrend HU'!W:W)=0,0,SUMIF('[1]Címrend HU'!$Q:$Q,$N16,'[1]Címrend HU'!W:W)))</f>
        <v>0</v>
      </c>
      <c r="U16" s="145">
        <f>IF($N16="","",IF(SUMIF('[1]Címrend HU'!$Q:$Q,$N16,'[1]Címrend HU'!X:X)=0,0,SUMIF('[1]Címrend HU'!$Q:$Q,$N16,'[1]Címrend HU'!X:X)))</f>
        <v>0</v>
      </c>
      <c r="V16" s="7"/>
      <c r="W16" s="7"/>
      <c r="X16" s="7"/>
    </row>
    <row r="17" spans="1:24" ht="11.25">
      <c r="A17" s="9"/>
      <c r="B17" s="9"/>
      <c r="C17" s="9"/>
      <c r="D17" s="9"/>
      <c r="E17" s="9"/>
      <c r="F17" s="83" t="s">
        <v>131</v>
      </c>
      <c r="G17" s="9"/>
      <c r="H17" s="9"/>
      <c r="I17" s="9"/>
      <c r="J17" s="9"/>
      <c r="K17" s="9"/>
      <c r="L17" s="9" t="s">
        <v>412</v>
      </c>
      <c r="M17" s="108" t="s">
        <v>132</v>
      </c>
      <c r="N17" s="108" t="s">
        <v>132</v>
      </c>
      <c r="O17" s="145">
        <f>IF($N17="","",IF(SUMIF('[1]Címrend HU'!$Q:$Q,$N17,'[1]Címrend HU'!S:S)=0,0,SUMIF('[1]Címrend HU'!$Q:$Q,$N17,'[1]Címrend HU'!S:S)))</f>
        <v>0</v>
      </c>
      <c r="P17" s="145">
        <f>IF($N17="","",IF(SUMIF('[1]Címrend HU'!$Q:$Q,$N17,'[1]Címrend HU'!T:T)=0,0,SUMIF('[1]Címrend HU'!$Q:$Q,$N17,'[1]Címrend HU'!T:T)))</f>
        <v>0</v>
      </c>
      <c r="Q17" s="145">
        <f>IF($N17="","",IF(SUMIF('[1]Címrend HU'!$Q:$Q,$N17,'[1]Címrend HU'!U:U)=0,0,SUMIF('[1]Címrend HU'!$Q:$Q,$N17,'[1]Címrend HU'!U:U)))</f>
        <v>0</v>
      </c>
      <c r="R17" s="140"/>
      <c r="S17" s="145">
        <f>IF($N17="","",IF(SUMIF('[1]Címrend HU'!$Q:$Q,$N17,'[1]Címrend HU'!V:V)=0,0,SUMIF('[1]Címrend HU'!$Q:$Q,$N17,'[1]Címrend HU'!V:V)))</f>
        <v>0</v>
      </c>
      <c r="T17" s="145">
        <f>IF($N17="","",IF(SUMIF('[1]Címrend HU'!$Q:$Q,$N17,'[1]Címrend HU'!W:W)=0,0,SUMIF('[1]Címrend HU'!$Q:$Q,$N17,'[1]Címrend HU'!W:W)))</f>
        <v>0</v>
      </c>
      <c r="U17" s="145">
        <f>IF($N17="","",IF(SUMIF('[1]Címrend HU'!$Q:$Q,$N17,'[1]Címrend HU'!X:X)=0,0,SUMIF('[1]Címrend HU'!$Q:$Q,$N17,'[1]Címrend HU'!X:X)))</f>
        <v>0</v>
      </c>
      <c r="V17" s="7"/>
      <c r="W17" s="7"/>
      <c r="X17" s="7"/>
    </row>
    <row r="18" spans="1:24" ht="11.25">
      <c r="A18" s="9"/>
      <c r="B18" s="9"/>
      <c r="C18" s="9"/>
      <c r="D18" s="9"/>
      <c r="E18" s="9"/>
      <c r="F18" s="40" t="s">
        <v>19</v>
      </c>
      <c r="G18" s="40"/>
      <c r="H18" s="40"/>
      <c r="I18" s="40"/>
      <c r="J18" s="40"/>
      <c r="K18" s="40"/>
      <c r="L18" s="40" t="s">
        <v>116</v>
      </c>
      <c r="M18" s="24" t="s">
        <v>133</v>
      </c>
      <c r="N18" s="24"/>
      <c r="O18" s="162">
        <f>SUM(O10:O17)</f>
        <v>0</v>
      </c>
      <c r="P18" s="162">
        <f aca="true" t="shared" si="0" ref="P18:U18">SUM(P10:P17)</f>
        <v>0</v>
      </c>
      <c r="Q18" s="162">
        <f t="shared" si="0"/>
        <v>0</v>
      </c>
      <c r="R18" s="162"/>
      <c r="S18" s="162">
        <f t="shared" si="0"/>
        <v>0</v>
      </c>
      <c r="T18" s="162">
        <f t="shared" si="0"/>
        <v>0</v>
      </c>
      <c r="U18" s="162">
        <f t="shared" si="0"/>
        <v>0</v>
      </c>
      <c r="V18" s="7"/>
      <c r="W18" s="7"/>
      <c r="X18" s="7"/>
    </row>
    <row r="19" spans="1:24" ht="11.25">
      <c r="A19" s="9"/>
      <c r="B19" s="9"/>
      <c r="C19" s="9"/>
      <c r="D19" s="9"/>
      <c r="E19" s="9"/>
      <c r="F19" s="9" t="s">
        <v>23</v>
      </c>
      <c r="G19" s="9"/>
      <c r="H19" s="9"/>
      <c r="I19" s="9"/>
      <c r="J19" s="9"/>
      <c r="K19" s="40"/>
      <c r="L19" s="40" t="s">
        <v>134</v>
      </c>
      <c r="M19" s="23" t="s">
        <v>135</v>
      </c>
      <c r="N19" s="108" t="s">
        <v>135</v>
      </c>
      <c r="O19" s="162">
        <f>IF($N19="","",IF(SUMIF('[1]Címrend HU'!$Q:$Q,$N19,'[1]Címrend HU'!S:S)=0,0,SUMIF('[1]Címrend HU'!$Q:$Q,$N19,'[1]Címrend HU'!S:S)))</f>
        <v>0</v>
      </c>
      <c r="P19" s="162">
        <f>IF($N19="","",IF(SUMIF('[1]Címrend HU'!$Q:$Q,$N19,'[1]Címrend HU'!T:T)=0,0,SUMIF('[1]Címrend HU'!$Q:$Q,$N19,'[1]Címrend HU'!T:T)))</f>
        <v>0</v>
      </c>
      <c r="Q19" s="162">
        <f>IF($N19="","",IF(SUMIF('[1]Címrend HU'!$Q:$Q,$N19,'[1]Címrend HU'!U:U)=0,0,SUMIF('[1]Címrend HU'!$Q:$Q,$N19,'[1]Címrend HU'!U:U)))</f>
        <v>0</v>
      </c>
      <c r="R19" s="140"/>
      <c r="S19" s="162">
        <f>IF($N19="","",IF(SUMIF('[1]Címrend HU'!$Q:$Q,$N19,'[1]Címrend HU'!V:V)=0,0,SUMIF('[1]Címrend HU'!$Q:$Q,$N19,'[1]Címrend HU'!V:V)))</f>
        <v>0</v>
      </c>
      <c r="T19" s="162">
        <f>IF($N19="","",IF(SUMIF('[1]Címrend HU'!$Q:$Q,$N19,'[1]Címrend HU'!W:W)=0,0,SUMIF('[1]Címrend HU'!$Q:$Q,$N19,'[1]Címrend HU'!W:W)))</f>
        <v>0</v>
      </c>
      <c r="U19" s="162">
        <f>IF($N19="","",IF(SUMIF('[1]Címrend HU'!$Q:$Q,$N19,'[1]Címrend HU'!X:X)=0,0,SUMIF('[1]Címrend HU'!$Q:$Q,$N19,'[1]Címrend HU'!X:X)))</f>
        <v>0</v>
      </c>
      <c r="V19" s="7"/>
      <c r="W19" s="7"/>
      <c r="X19" s="7"/>
    </row>
    <row r="20" spans="1:24" ht="11.25">
      <c r="A20" s="9"/>
      <c r="B20" s="9"/>
      <c r="C20" s="9"/>
      <c r="D20" s="9"/>
      <c r="E20" s="9"/>
      <c r="F20" s="40" t="s">
        <v>26</v>
      </c>
      <c r="G20" s="40"/>
      <c r="H20" s="40"/>
      <c r="I20" s="40"/>
      <c r="J20" s="40"/>
      <c r="K20" s="40"/>
      <c r="L20" s="40" t="s">
        <v>136</v>
      </c>
      <c r="M20" s="24" t="s">
        <v>137</v>
      </c>
      <c r="N20" s="133" t="s">
        <v>137</v>
      </c>
      <c r="O20" s="162">
        <f>IF($N20="","",IF(SUMIF('[1]Címrend HU'!$Q:$Q,$N20,'[1]Címrend HU'!S:S)=0,0,SUMIF('[1]Címrend HU'!$Q:$Q,$N20,'[1]Címrend HU'!S:S)))</f>
        <v>0</v>
      </c>
      <c r="P20" s="162">
        <f>IF($N20="","",IF(SUMIF('[1]Címrend HU'!$Q:$Q,$N20,'[1]Címrend HU'!T:T)=0,0,SUMIF('[1]Címrend HU'!$Q:$Q,$N20,'[1]Címrend HU'!T:T)))</f>
        <v>0</v>
      </c>
      <c r="Q20" s="162">
        <f>IF($N20="","",IF(SUMIF('[1]Címrend HU'!$Q:$Q,$N20,'[1]Címrend HU'!U:U)=0,0,SUMIF('[1]Címrend HU'!$Q:$Q,$N20,'[1]Címrend HU'!U:U)))</f>
        <v>0</v>
      </c>
      <c r="R20" s="140"/>
      <c r="S20" s="162">
        <f>IF($N20="","",IF(SUMIF('[1]Címrend HU'!$Q:$Q,$N20,'[1]Címrend HU'!V:V)=0,0,SUMIF('[1]Címrend HU'!$Q:$Q,$N20,'[1]Címrend HU'!V:V)))</f>
        <v>0</v>
      </c>
      <c r="T20" s="162">
        <f>IF($N20="","",IF(SUMIF('[1]Címrend HU'!$Q:$Q,$N20,'[1]Címrend HU'!W:W)=0,0,SUMIF('[1]Címrend HU'!$Q:$Q,$N20,'[1]Címrend HU'!W:W)))</f>
        <v>0</v>
      </c>
      <c r="U20" s="162">
        <f>IF($N20="","",IF(SUMIF('[1]Címrend HU'!$Q:$Q,$N20,'[1]Címrend HU'!X:X)=0,0,SUMIF('[1]Címrend HU'!$Q:$Q,$N20,'[1]Címrend HU'!X:X)))</f>
        <v>0</v>
      </c>
      <c r="V20" s="7"/>
      <c r="W20" s="7"/>
      <c r="X20" s="7"/>
    </row>
    <row r="21" spans="1:24" ht="11.25">
      <c r="A21" s="9"/>
      <c r="B21" s="9"/>
      <c r="C21" s="9"/>
      <c r="D21" s="9"/>
      <c r="E21" s="9"/>
      <c r="F21" s="40" t="s">
        <v>30</v>
      </c>
      <c r="G21" s="40"/>
      <c r="H21" s="40"/>
      <c r="I21" s="40"/>
      <c r="J21" s="40"/>
      <c r="K21" s="40"/>
      <c r="L21" s="40" t="s">
        <v>138</v>
      </c>
      <c r="M21" s="24" t="s">
        <v>139</v>
      </c>
      <c r="N21" s="133" t="s">
        <v>139</v>
      </c>
      <c r="O21" s="162">
        <f>IF($N21="","",IF(SUMIF('[1]Címrend HU'!$Q:$Q,$N21,'[1]Címrend HU'!S:S)=0,0,SUMIF('[1]Címrend HU'!$Q:$Q,$N21,'[1]Címrend HU'!S:S)))</f>
        <v>0</v>
      </c>
      <c r="P21" s="162">
        <f>IF($N21="","",IF(SUMIF('[1]Címrend HU'!$Q:$Q,$N21,'[1]Címrend HU'!T:T)=0,0,SUMIF('[1]Címrend HU'!$Q:$Q,$N21,'[1]Címrend HU'!T:T)))</f>
        <v>0</v>
      </c>
      <c r="Q21" s="162">
        <f>IF($N21="","",IF(SUMIF('[1]Címrend HU'!$Q:$Q,$N21,'[1]Címrend HU'!U:U)=0,0,SUMIF('[1]Címrend HU'!$Q:$Q,$N21,'[1]Címrend HU'!U:U)))</f>
        <v>0</v>
      </c>
      <c r="R21" s="140"/>
      <c r="S21" s="162">
        <f>IF($N21="","",IF(SUMIF('[1]Címrend HU'!$Q:$Q,$N21,'[1]Címrend HU'!V:V)=0,0,SUMIF('[1]Címrend HU'!$Q:$Q,$N21,'[1]Címrend HU'!V:V)))</f>
        <v>0</v>
      </c>
      <c r="T21" s="162">
        <f>IF($N21="","",IF(SUMIF('[1]Címrend HU'!$Q:$Q,$N21,'[1]Címrend HU'!W:W)=0,0,SUMIF('[1]Címrend HU'!$Q:$Q,$N21,'[1]Címrend HU'!W:W)))</f>
        <v>0</v>
      </c>
      <c r="U21" s="162">
        <f>IF($N21="","",IF(SUMIF('[1]Címrend HU'!$Q:$Q,$N21,'[1]Címrend HU'!X:X)=0,0,SUMIF('[1]Címrend HU'!$Q:$Q,$N21,'[1]Címrend HU'!X:X)))</f>
        <v>0</v>
      </c>
      <c r="V21" s="7"/>
      <c r="W21" s="7"/>
      <c r="X21" s="7"/>
    </row>
    <row r="22" spans="1:24" ht="11.25">
      <c r="A22" s="9"/>
      <c r="B22" s="9"/>
      <c r="C22" s="9"/>
      <c r="D22" s="9"/>
      <c r="E22" s="9"/>
      <c r="F22" s="40" t="s">
        <v>33</v>
      </c>
      <c r="G22" s="40"/>
      <c r="H22" s="40"/>
      <c r="I22" s="40"/>
      <c r="J22" s="40"/>
      <c r="K22" s="40"/>
      <c r="L22" s="40" t="s">
        <v>140</v>
      </c>
      <c r="M22" s="24" t="s">
        <v>141</v>
      </c>
      <c r="N22" s="133" t="s">
        <v>141</v>
      </c>
      <c r="O22" s="162">
        <f>IF($N22="","",IF(SUMIF('[1]Címrend HU'!$Q:$Q,$N22,'[1]Címrend HU'!S:S)=0,0,SUMIF('[1]Címrend HU'!$Q:$Q,$N22,'[1]Címrend HU'!S:S)))</f>
        <v>0</v>
      </c>
      <c r="P22" s="162">
        <f>IF($N22="","",IF(SUMIF('[1]Címrend HU'!$Q:$Q,$N22,'[1]Címrend HU'!T:T)=0,0,SUMIF('[1]Címrend HU'!$Q:$Q,$N22,'[1]Címrend HU'!T:T)))</f>
        <v>0</v>
      </c>
      <c r="Q22" s="162">
        <f>IF($N22="","",IF(SUMIF('[1]Címrend HU'!$Q:$Q,$N22,'[1]Címrend HU'!U:U)=0,0,SUMIF('[1]Címrend HU'!$Q:$Q,$N22,'[1]Címrend HU'!U:U)))</f>
        <v>0</v>
      </c>
      <c r="R22" s="140"/>
      <c r="S22" s="162">
        <f>IF($N22="","",IF(SUMIF('[1]Címrend HU'!$Q:$Q,$N22,'[1]Címrend HU'!V:V)=0,0,SUMIF('[1]Címrend HU'!$Q:$Q,$N22,'[1]Címrend HU'!V:V)))</f>
        <v>0</v>
      </c>
      <c r="T22" s="162">
        <f>IF($N22="","",IF(SUMIF('[1]Címrend HU'!$Q:$Q,$N22,'[1]Címrend HU'!W:W)=0,0,SUMIF('[1]Címrend HU'!$Q:$Q,$N22,'[1]Címrend HU'!W:W)))</f>
        <v>0</v>
      </c>
      <c r="U22" s="162">
        <f>IF($N22="","",IF(SUMIF('[1]Címrend HU'!$Q:$Q,$N22,'[1]Címrend HU'!X:X)=0,0,SUMIF('[1]Címrend HU'!$Q:$Q,$N22,'[1]Címrend HU'!X:X)))</f>
        <v>0</v>
      </c>
      <c r="V22" s="7"/>
      <c r="W22" s="7"/>
      <c r="X22" s="7"/>
    </row>
    <row r="23" spans="1:24" ht="11.25">
      <c r="A23" s="9"/>
      <c r="B23" s="9"/>
      <c r="C23" s="9"/>
      <c r="D23" s="9"/>
      <c r="E23" s="9"/>
      <c r="F23" s="9" t="s">
        <v>43</v>
      </c>
      <c r="G23" s="9"/>
      <c r="H23" s="9"/>
      <c r="I23" s="9"/>
      <c r="J23" s="9"/>
      <c r="K23" s="9"/>
      <c r="L23" s="9" t="s">
        <v>142</v>
      </c>
      <c r="M23" s="9"/>
      <c r="N23" s="9"/>
      <c r="O23" s="145"/>
      <c r="P23" s="145"/>
      <c r="Q23" s="145"/>
      <c r="R23" s="140"/>
      <c r="S23" s="145"/>
      <c r="T23" s="145"/>
      <c r="U23" s="145"/>
      <c r="V23" s="7"/>
      <c r="W23" s="7"/>
      <c r="X23" s="7"/>
    </row>
    <row r="24" spans="1:24" ht="11.25">
      <c r="A24" s="9"/>
      <c r="B24" s="9"/>
      <c r="C24" s="9"/>
      <c r="D24" s="9"/>
      <c r="E24" s="83"/>
      <c r="F24" s="82" t="s">
        <v>143</v>
      </c>
      <c r="G24" s="9"/>
      <c r="H24" s="9"/>
      <c r="I24" s="9"/>
      <c r="J24" s="9"/>
      <c r="K24" s="9"/>
      <c r="L24" s="9" t="s">
        <v>144</v>
      </c>
      <c r="M24" s="9"/>
      <c r="N24" s="9"/>
      <c r="O24" s="145"/>
      <c r="P24" s="145"/>
      <c r="Q24" s="145"/>
      <c r="R24" s="140"/>
      <c r="S24" s="145"/>
      <c r="T24" s="145"/>
      <c r="U24" s="145"/>
      <c r="V24" s="7"/>
      <c r="W24" s="7"/>
      <c r="X24" s="7"/>
    </row>
    <row r="25" spans="1:24" ht="11.25">
      <c r="A25" s="9"/>
      <c r="B25" s="9"/>
      <c r="C25" s="9"/>
      <c r="D25" s="9"/>
      <c r="E25" s="9"/>
      <c r="F25" s="98" t="s">
        <v>447</v>
      </c>
      <c r="G25" s="9"/>
      <c r="H25" s="9"/>
      <c r="I25" s="9"/>
      <c r="J25" s="9"/>
      <c r="K25" s="9"/>
      <c r="L25" s="9" t="s">
        <v>145</v>
      </c>
      <c r="M25" s="9"/>
      <c r="N25" s="108" t="s">
        <v>635</v>
      </c>
      <c r="O25" s="145">
        <f>IF($N25="","",IF(SUMIF('[1]Címrend HU'!$Q:$Q,$N25,'[1]Címrend HU'!S:S)=0,0,SUMIF('[1]Címrend HU'!$Q:$Q,$N25,'[1]Címrend HU'!S:S)))</f>
        <v>0</v>
      </c>
      <c r="P25" s="145">
        <f>IF($N25="","",IF(SUMIF('[1]Címrend HU'!$Q:$Q,$N25,'[1]Címrend HU'!T:T)=0,0,SUMIF('[1]Címrend HU'!$Q:$Q,$N25,'[1]Címrend HU'!T:T)))</f>
        <v>0</v>
      </c>
      <c r="Q25" s="145">
        <f>IF($N25="","",IF(SUMIF('[1]Címrend HU'!$Q:$Q,$N25,'[1]Címrend HU'!U:U)=0,0,SUMIF('[1]Címrend HU'!$Q:$Q,$N25,'[1]Címrend HU'!U:U)))</f>
        <v>0</v>
      </c>
      <c r="R25" s="140"/>
      <c r="S25" s="145">
        <f>IF($N25="","",IF(SUMIF('[1]Címrend HU'!$Q:$Q,$N25,'[1]Címrend HU'!V:V)=0,0,SUMIF('[1]Címrend HU'!$Q:$Q,$N25,'[1]Címrend HU'!V:V)))</f>
        <v>0</v>
      </c>
      <c r="T25" s="145">
        <f>IF($N25="","",IF(SUMIF('[1]Címrend HU'!$Q:$Q,$N25,'[1]Címrend HU'!W:W)=0,0,SUMIF('[1]Címrend HU'!$Q:$Q,$N25,'[1]Címrend HU'!W:W)))</f>
        <v>0</v>
      </c>
      <c r="U25" s="145">
        <f>IF($N25="","",IF(SUMIF('[1]Címrend HU'!$Q:$Q,$N25,'[1]Címrend HU'!X:X)=0,0,SUMIF('[1]Címrend HU'!$Q:$Q,$N25,'[1]Címrend HU'!X:X)))</f>
        <v>0</v>
      </c>
      <c r="V25" s="7"/>
      <c r="W25" s="7"/>
      <c r="X25" s="7"/>
    </row>
    <row r="26" spans="1:24" ht="11.25">
      <c r="A26" s="9"/>
      <c r="B26" s="9"/>
      <c r="C26" s="9"/>
      <c r="D26" s="9"/>
      <c r="E26" s="9"/>
      <c r="F26" s="98" t="s">
        <v>448</v>
      </c>
      <c r="G26" s="9"/>
      <c r="H26" s="9"/>
      <c r="I26" s="9"/>
      <c r="J26" s="9"/>
      <c r="K26" s="9"/>
      <c r="L26" s="9" t="s">
        <v>446</v>
      </c>
      <c r="M26" s="9"/>
      <c r="N26" s="108" t="s">
        <v>636</v>
      </c>
      <c r="O26" s="145">
        <f>IF($N26="","",IF(SUMIF('[1]Címrend HU'!$Q:$Q,$N26,'[1]Címrend HU'!S:S)=0,0,SUMIF('[1]Címrend HU'!$Q:$Q,$N26,'[1]Címrend HU'!S:S)))</f>
        <v>0</v>
      </c>
      <c r="P26" s="145">
        <f>IF($N26="","",IF(SUMIF('[1]Címrend HU'!$Q:$Q,$N26,'[1]Címrend HU'!T:T)=0,0,SUMIF('[1]Címrend HU'!$Q:$Q,$N26,'[1]Címrend HU'!T:T)))</f>
        <v>0</v>
      </c>
      <c r="Q26" s="145">
        <f>IF($N26="","",IF(SUMIF('[1]Címrend HU'!$Q:$Q,$N26,'[1]Címrend HU'!U:U)=0,0,SUMIF('[1]Címrend HU'!$Q:$Q,$N26,'[1]Címrend HU'!U:U)))</f>
        <v>0</v>
      </c>
      <c r="R26" s="140"/>
      <c r="S26" s="145">
        <f>IF($N26="","",IF(SUMIF('[1]Címrend HU'!$Q:$Q,$N26,'[1]Címrend HU'!V:V)=0,0,SUMIF('[1]Címrend HU'!$Q:$Q,$N26,'[1]Címrend HU'!V:V)))</f>
        <v>0</v>
      </c>
      <c r="T26" s="145">
        <f>IF($N26="","",IF(SUMIF('[1]Címrend HU'!$Q:$Q,$N26,'[1]Címrend HU'!W:W)=0,0,SUMIF('[1]Címrend HU'!$Q:$Q,$N26,'[1]Címrend HU'!W:W)))</f>
        <v>0</v>
      </c>
      <c r="U26" s="145">
        <f>IF($N26="","",IF(SUMIF('[1]Címrend HU'!$Q:$Q,$N26,'[1]Címrend HU'!X:X)=0,0,SUMIF('[1]Címrend HU'!$Q:$Q,$N26,'[1]Címrend HU'!X:X)))</f>
        <v>0</v>
      </c>
      <c r="V26" s="7"/>
      <c r="W26" s="7"/>
      <c r="X26" s="7"/>
    </row>
    <row r="27" spans="1:24" ht="11.25">
      <c r="A27" s="9"/>
      <c r="B27" s="9"/>
      <c r="C27" s="9"/>
      <c r="D27" s="9"/>
      <c r="E27" s="9"/>
      <c r="F27" s="98" t="s">
        <v>449</v>
      </c>
      <c r="G27" s="9"/>
      <c r="H27" s="9"/>
      <c r="I27" s="9"/>
      <c r="J27" s="9"/>
      <c r="K27" s="9"/>
      <c r="L27" s="9" t="s">
        <v>146</v>
      </c>
      <c r="M27" s="9"/>
      <c r="N27" s="108" t="s">
        <v>611</v>
      </c>
      <c r="O27" s="145">
        <f>IF($N27="","",IF(SUMIF('[1]Címrend HU'!$Q:$Q,$N27,'[1]Címrend HU'!S:S)=0,0,SUMIF('[1]Címrend HU'!$Q:$Q,$N27,'[1]Címrend HU'!S:S)))</f>
        <v>0</v>
      </c>
      <c r="P27" s="145">
        <f>IF($N27="","",IF(SUMIF('[1]Címrend HU'!$Q:$Q,$N27,'[1]Címrend HU'!T:T)=0,0,SUMIF('[1]Címrend HU'!$Q:$Q,$N27,'[1]Címrend HU'!T:T)))</f>
        <v>0</v>
      </c>
      <c r="Q27" s="145">
        <f>IF($N27="","",IF(SUMIF('[1]Címrend HU'!$Q:$Q,$N27,'[1]Címrend HU'!U:U)=0,0,SUMIF('[1]Címrend HU'!$Q:$Q,$N27,'[1]Címrend HU'!U:U)))</f>
        <v>0</v>
      </c>
      <c r="R27" s="140"/>
      <c r="S27" s="145">
        <f>IF($N27="","",IF(SUMIF('[1]Címrend HU'!$Q:$Q,$N27,'[1]Címrend HU'!V:V)=0,0,SUMIF('[1]Címrend HU'!$Q:$Q,$N27,'[1]Címrend HU'!V:V)))</f>
        <v>0</v>
      </c>
      <c r="T27" s="145">
        <f>IF($N27="","",IF(SUMIF('[1]Címrend HU'!$Q:$Q,$N27,'[1]Címrend HU'!W:W)=0,0,SUMIF('[1]Címrend HU'!$Q:$Q,$N27,'[1]Címrend HU'!W:W)))</f>
        <v>0</v>
      </c>
      <c r="U27" s="145">
        <f>IF($N27="","",IF(SUMIF('[1]Címrend HU'!$Q:$Q,$N27,'[1]Címrend HU'!X:X)=0,0,SUMIF('[1]Címrend HU'!$Q:$Q,$N27,'[1]Címrend HU'!X:X)))</f>
        <v>0</v>
      </c>
      <c r="V27" s="7"/>
      <c r="W27" s="7"/>
      <c r="X27" s="7"/>
    </row>
    <row r="28" spans="1:24" ht="11.25">
      <c r="A28" s="9"/>
      <c r="B28" s="9"/>
      <c r="C28" s="9"/>
      <c r="D28" s="9"/>
      <c r="E28" s="9"/>
      <c r="F28" s="98" t="s">
        <v>450</v>
      </c>
      <c r="G28" s="9"/>
      <c r="H28" s="9"/>
      <c r="I28" s="9"/>
      <c r="J28" s="9"/>
      <c r="K28" s="9"/>
      <c r="L28" s="9" t="s">
        <v>147</v>
      </c>
      <c r="M28" s="9"/>
      <c r="N28" s="108" t="s">
        <v>612</v>
      </c>
      <c r="O28" s="145">
        <f>IF($N28="","",IF(SUMIF('[1]Címrend HU'!$Q:$Q,$N28,'[1]Címrend HU'!S:S)=0,0,SUMIF('[1]Címrend HU'!$Q:$Q,$N28,'[1]Címrend HU'!S:S)))</f>
        <v>0</v>
      </c>
      <c r="P28" s="145">
        <f>IF($N28="","",IF(SUMIF('[1]Címrend HU'!$Q:$Q,$N28,'[1]Címrend HU'!T:T)=0,0,SUMIF('[1]Címrend HU'!$Q:$Q,$N28,'[1]Címrend HU'!T:T)))</f>
        <v>0</v>
      </c>
      <c r="Q28" s="145">
        <f>IF($N28="","",IF(SUMIF('[1]Címrend HU'!$Q:$Q,$N28,'[1]Címrend HU'!U:U)=0,0,SUMIF('[1]Címrend HU'!$Q:$Q,$N28,'[1]Címrend HU'!U:U)))</f>
        <v>0</v>
      </c>
      <c r="R28" s="140"/>
      <c r="S28" s="145">
        <f>IF($N28="","",IF(SUMIF('[1]Címrend HU'!$Q:$Q,$N28,'[1]Címrend HU'!V:V)=0,0,SUMIF('[1]Címrend HU'!$Q:$Q,$N28,'[1]Címrend HU'!V:V)))</f>
        <v>0</v>
      </c>
      <c r="T28" s="145">
        <f>IF($N28="","",IF(SUMIF('[1]Címrend HU'!$Q:$Q,$N28,'[1]Címrend HU'!W:W)=0,0,SUMIF('[1]Címrend HU'!$Q:$Q,$N28,'[1]Címrend HU'!W:W)))</f>
        <v>0</v>
      </c>
      <c r="U28" s="145">
        <f>IF($N28="","",IF(SUMIF('[1]Címrend HU'!$Q:$Q,$N28,'[1]Címrend HU'!X:X)=0,0,SUMIF('[1]Címrend HU'!$Q:$Q,$N28,'[1]Címrend HU'!X:X)))</f>
        <v>0</v>
      </c>
      <c r="V28" s="7"/>
      <c r="W28" s="7"/>
      <c r="X28" s="7"/>
    </row>
    <row r="29" spans="1:24" ht="11.25">
      <c r="A29" s="9"/>
      <c r="B29" s="9"/>
      <c r="C29" s="9"/>
      <c r="D29" s="9"/>
      <c r="E29" s="9"/>
      <c r="F29" s="98" t="s">
        <v>451</v>
      </c>
      <c r="G29" s="9"/>
      <c r="H29" s="9"/>
      <c r="I29" s="9"/>
      <c r="J29" s="9"/>
      <c r="K29" s="9"/>
      <c r="L29" s="9" t="s">
        <v>148</v>
      </c>
      <c r="M29" s="9"/>
      <c r="N29" s="108" t="s">
        <v>637</v>
      </c>
      <c r="O29" s="145">
        <f>IF($N29="","",IF(SUMIF('[1]Címrend HU'!$Q:$Q,$N29,'[1]Címrend HU'!S:S)=0,0,SUMIF('[1]Címrend HU'!$Q:$Q,$N29,'[1]Címrend HU'!S:S)))</f>
        <v>50976135</v>
      </c>
      <c r="P29" s="145">
        <f>IF($N29="","",IF(SUMIF('[1]Címrend HU'!$Q:$Q,$N29,'[1]Címrend HU'!T:T)=0,0,SUMIF('[1]Címrend HU'!$Q:$Q,$N29,'[1]Címrend HU'!T:T)))</f>
        <v>0</v>
      </c>
      <c r="Q29" s="145">
        <f>IF($N29="","",IF(SUMIF('[1]Címrend HU'!$Q:$Q,$N29,'[1]Címrend HU'!U:U)=0,0,SUMIF('[1]Címrend HU'!$Q:$Q,$N29,'[1]Címrend HU'!U:U)))</f>
        <v>50976135</v>
      </c>
      <c r="R29" s="140"/>
      <c r="S29" s="145">
        <f>IF($N29="","",IF(SUMIF('[1]Címrend HU'!$Q:$Q,$N29,'[1]Címrend HU'!V:V)=0,0,SUMIF('[1]Címrend HU'!$Q:$Q,$N29,'[1]Címrend HU'!V:V)))</f>
        <v>0</v>
      </c>
      <c r="T29" s="145">
        <f>IF($N29="","",IF(SUMIF('[1]Címrend HU'!$Q:$Q,$N29,'[1]Címrend HU'!W:W)=0,0,SUMIF('[1]Címrend HU'!$Q:$Q,$N29,'[1]Címrend HU'!W:W)))</f>
        <v>43100015</v>
      </c>
      <c r="U29" s="145">
        <f>IF($N29="","",IF(SUMIF('[1]Címrend HU'!$Q:$Q,$N29,'[1]Címrend HU'!X:X)=0,0,SUMIF('[1]Címrend HU'!$Q:$Q,$N29,'[1]Címrend HU'!X:X)))</f>
        <v>7876120</v>
      </c>
      <c r="V29" s="7"/>
      <c r="W29" s="7"/>
      <c r="X29" s="7"/>
    </row>
    <row r="30" spans="6:25" s="9" customFormat="1" ht="11.25">
      <c r="F30" s="98" t="s">
        <v>452</v>
      </c>
      <c r="L30" s="9" t="s">
        <v>149</v>
      </c>
      <c r="N30" s="108" t="s">
        <v>613</v>
      </c>
      <c r="O30" s="145">
        <f>IF($N30="","",IF(SUMIF('[1]Címrend HU'!$Q:$Q,$N30,'[1]Címrend HU'!S:S)=0,0,SUMIF('[1]Címrend HU'!$Q:$Q,$N30,'[1]Címrend HU'!S:S)))</f>
        <v>17837646</v>
      </c>
      <c r="P30" s="145">
        <f>IF($N30="","",IF(SUMIF('[1]Címrend HU'!$Q:$Q,$N30,'[1]Címrend HU'!T:T)=0,0,SUMIF('[1]Címrend HU'!$Q:$Q,$N30,'[1]Címrend HU'!T:T)))</f>
        <v>0</v>
      </c>
      <c r="Q30" s="145">
        <f>IF($N30="","",IF(SUMIF('[1]Címrend HU'!$Q:$Q,$N30,'[1]Címrend HU'!U:U)=0,0,SUMIF('[1]Címrend HU'!$Q:$Q,$N30,'[1]Címrend HU'!U:U)))</f>
        <v>17837646</v>
      </c>
      <c r="R30" s="140"/>
      <c r="S30" s="145">
        <f>IF($N30="","",IF(SUMIF('[1]Címrend HU'!$Q:$Q,$N30,'[1]Címrend HU'!V:V)=0,0,SUMIF('[1]Címrend HU'!$Q:$Q,$N30,'[1]Címrend HU'!V:V)))</f>
        <v>0</v>
      </c>
      <c r="T30" s="145">
        <f>IF($N30="","",IF(SUMIF('[1]Címrend HU'!$Q:$Q,$N30,'[1]Címrend HU'!W:W)=0,0,SUMIF('[1]Címrend HU'!$Q:$Q,$N30,'[1]Címrend HU'!W:W)))</f>
        <v>17837646</v>
      </c>
      <c r="U30" s="145">
        <f>IF($N30="","",IF(SUMIF('[1]Címrend HU'!$Q:$Q,$N30,'[1]Címrend HU'!X:X)=0,0,SUMIF('[1]Címrend HU'!$Q:$Q,$N30,'[1]Címrend HU'!X:X)))</f>
        <v>0</v>
      </c>
      <c r="V30" s="7"/>
      <c r="W30" s="6"/>
      <c r="X30" s="6"/>
      <c r="Y30" s="6"/>
    </row>
    <row r="31" spans="1:24" ht="11.25">
      <c r="A31" s="9"/>
      <c r="B31" s="9"/>
      <c r="C31" s="9"/>
      <c r="D31" s="9"/>
      <c r="E31" s="9"/>
      <c r="F31" s="98" t="s">
        <v>453</v>
      </c>
      <c r="G31" s="9"/>
      <c r="H31" s="9"/>
      <c r="I31" s="9"/>
      <c r="J31" s="9"/>
      <c r="K31" s="9"/>
      <c r="L31" s="9" t="s">
        <v>150</v>
      </c>
      <c r="M31" s="9"/>
      <c r="N31" s="108" t="s">
        <v>638</v>
      </c>
      <c r="O31" s="145">
        <f>IF($N31="","",IF(SUMIF('[1]Címrend HU'!$Q:$Q,$N31,'[1]Címrend HU'!S:S)=0,0,SUMIF('[1]Címrend HU'!$Q:$Q,$N31,'[1]Címrend HU'!S:S)))</f>
        <v>3937256</v>
      </c>
      <c r="P31" s="145">
        <f>IF($N31="","",IF(SUMIF('[1]Címrend HU'!$Q:$Q,$N31,'[1]Címrend HU'!T:T)=0,0,SUMIF('[1]Címrend HU'!$Q:$Q,$N31,'[1]Címrend HU'!T:T)))</f>
        <v>-3937256</v>
      </c>
      <c r="Q31" s="145">
        <f>IF($N31="","",IF(SUMIF('[1]Címrend HU'!$Q:$Q,$N31,'[1]Címrend HU'!U:U)=0,0,SUMIF('[1]Címrend HU'!$Q:$Q,$N31,'[1]Címrend HU'!U:U)))</f>
        <v>0</v>
      </c>
      <c r="R31" s="140"/>
      <c r="S31" s="145">
        <f>IF($N31="","",IF(SUMIF('[1]Címrend HU'!$Q:$Q,$N31,'[1]Címrend HU'!V:V)=0,0,SUMIF('[1]Címrend HU'!$Q:$Q,$N31,'[1]Címrend HU'!V:V)))</f>
        <v>0</v>
      </c>
      <c r="T31" s="145">
        <f>IF($N31="","",IF(SUMIF('[1]Címrend HU'!$Q:$Q,$N31,'[1]Címrend HU'!W:W)=0,0,SUMIF('[1]Címrend HU'!$Q:$Q,$N31,'[1]Címrend HU'!W:W)))</f>
        <v>0</v>
      </c>
      <c r="U31" s="145">
        <f>IF($N31="","",IF(SUMIF('[1]Címrend HU'!$Q:$Q,$N31,'[1]Címrend HU'!X:X)=0,0,SUMIF('[1]Címrend HU'!$Q:$Q,$N31,'[1]Címrend HU'!X:X)))</f>
        <v>0</v>
      </c>
      <c r="V31" s="7"/>
      <c r="W31" s="7"/>
      <c r="X31" s="7"/>
    </row>
    <row r="32" spans="1:24" ht="11.25">
      <c r="A32" s="9"/>
      <c r="B32" s="9"/>
      <c r="C32" s="9"/>
      <c r="D32" s="9"/>
      <c r="E32" s="9"/>
      <c r="F32" s="98" t="s">
        <v>454</v>
      </c>
      <c r="G32" s="9"/>
      <c r="H32" s="9"/>
      <c r="I32" s="9"/>
      <c r="J32" s="9"/>
      <c r="K32" s="9"/>
      <c r="L32" s="9" t="s">
        <v>151</v>
      </c>
      <c r="M32" s="9"/>
      <c r="N32" s="108" t="s">
        <v>639</v>
      </c>
      <c r="O32" s="145">
        <f>IF($N32="","",IF(SUMIF('[1]Címrend HU'!$Q:$Q,$N32,'[1]Címrend HU'!S:S)=0,0,SUMIF('[1]Címrend HU'!$Q:$Q,$N32,'[1]Címrend HU'!S:S)))</f>
        <v>0</v>
      </c>
      <c r="P32" s="145">
        <f>IF($N32="","",IF(SUMIF('[1]Címrend HU'!$Q:$Q,$N32,'[1]Címrend HU'!T:T)=0,0,SUMIF('[1]Címrend HU'!$Q:$Q,$N32,'[1]Címrend HU'!T:T)))</f>
        <v>0</v>
      </c>
      <c r="Q32" s="145">
        <f>IF($N32="","",IF(SUMIF('[1]Címrend HU'!$Q:$Q,$N32,'[1]Címrend HU'!U:U)=0,0,SUMIF('[1]Címrend HU'!$Q:$Q,$N32,'[1]Címrend HU'!U:U)))</f>
        <v>0</v>
      </c>
      <c r="R32" s="140"/>
      <c r="S32" s="145">
        <f>IF($N32="","",IF(SUMIF('[1]Címrend HU'!$Q:$Q,$N32,'[1]Címrend HU'!V:V)=0,0,SUMIF('[1]Címrend HU'!$Q:$Q,$N32,'[1]Címrend HU'!V:V)))</f>
        <v>0</v>
      </c>
      <c r="T32" s="145">
        <f>IF($N32="","",IF(SUMIF('[1]Címrend HU'!$Q:$Q,$N32,'[1]Címrend HU'!W:W)=0,0,SUMIF('[1]Címrend HU'!$Q:$Q,$N32,'[1]Címrend HU'!W:W)))</f>
        <v>0</v>
      </c>
      <c r="U32" s="145">
        <f>IF($N32="","",IF(SUMIF('[1]Címrend HU'!$Q:$Q,$N32,'[1]Címrend HU'!X:X)=0,0,SUMIF('[1]Címrend HU'!$Q:$Q,$N32,'[1]Címrend HU'!X:X)))</f>
        <v>0</v>
      </c>
      <c r="V32" s="7"/>
      <c r="W32" s="7"/>
      <c r="X32" s="7"/>
    </row>
    <row r="33" spans="1:24" ht="11.25">
      <c r="A33" s="9"/>
      <c r="B33" s="9"/>
      <c r="C33" s="9"/>
      <c r="D33" s="9"/>
      <c r="E33" s="9"/>
      <c r="F33" s="98" t="s">
        <v>455</v>
      </c>
      <c r="G33" s="9"/>
      <c r="H33" s="9"/>
      <c r="I33" s="9"/>
      <c r="J33" s="9"/>
      <c r="K33" s="9"/>
      <c r="L33" s="9" t="s">
        <v>152</v>
      </c>
      <c r="M33" s="9"/>
      <c r="N33" s="108" t="s">
        <v>640</v>
      </c>
      <c r="O33" s="145">
        <f>IF($N33="","",IF(SUMIF('[1]Címrend HU'!$Q:$Q,$N33,'[1]Címrend HU'!S:S)=0,0,SUMIF('[1]Címrend HU'!$Q:$Q,$N33,'[1]Címrend HU'!S:S)))</f>
        <v>0</v>
      </c>
      <c r="P33" s="145">
        <f>IF($N33="","",IF(SUMIF('[1]Címrend HU'!$Q:$Q,$N33,'[1]Címrend HU'!T:T)=0,0,SUMIF('[1]Címrend HU'!$Q:$Q,$N33,'[1]Címrend HU'!T:T)))</f>
        <v>0</v>
      </c>
      <c r="Q33" s="145">
        <f>IF($N33="","",IF(SUMIF('[1]Címrend HU'!$Q:$Q,$N33,'[1]Címrend HU'!U:U)=0,0,SUMIF('[1]Címrend HU'!$Q:$Q,$N33,'[1]Címrend HU'!U:U)))</f>
        <v>0</v>
      </c>
      <c r="R33" s="140"/>
      <c r="S33" s="145">
        <f>IF($N33="","",IF(SUMIF('[1]Címrend HU'!$Q:$Q,$N33,'[1]Címrend HU'!V:V)=0,0,SUMIF('[1]Címrend HU'!$Q:$Q,$N33,'[1]Címrend HU'!V:V)))</f>
        <v>0</v>
      </c>
      <c r="T33" s="145">
        <f>IF($N33="","",IF(SUMIF('[1]Címrend HU'!$Q:$Q,$N33,'[1]Címrend HU'!W:W)=0,0,SUMIF('[1]Címrend HU'!$Q:$Q,$N33,'[1]Címrend HU'!W:W)))</f>
        <v>0</v>
      </c>
      <c r="U33" s="145">
        <f>IF($N33="","",IF(SUMIF('[1]Címrend HU'!$Q:$Q,$N33,'[1]Címrend HU'!X:X)=0,0,SUMIF('[1]Címrend HU'!$Q:$Q,$N33,'[1]Címrend HU'!X:X)))</f>
        <v>0</v>
      </c>
      <c r="V33" s="7"/>
      <c r="W33" s="7"/>
      <c r="X33" s="7"/>
    </row>
    <row r="34" spans="1:24" ht="11.25">
      <c r="A34" s="9"/>
      <c r="B34" s="9"/>
      <c r="C34" s="9"/>
      <c r="D34" s="9"/>
      <c r="E34" s="9"/>
      <c r="F34" s="98" t="s">
        <v>456</v>
      </c>
      <c r="G34" s="9"/>
      <c r="H34" s="9"/>
      <c r="I34" s="9"/>
      <c r="J34" s="9"/>
      <c r="K34" s="9"/>
      <c r="L34" s="9" t="s">
        <v>153</v>
      </c>
      <c r="M34" s="9"/>
      <c r="N34" s="108" t="s">
        <v>641</v>
      </c>
      <c r="O34" s="145">
        <f>IF($N34="","",IF(SUMIF('[1]Címrend HU'!$Q:$Q,$N34,'[1]Címrend HU'!S:S)=0,0,SUMIF('[1]Címrend HU'!$Q:$Q,$N34,'[1]Címrend HU'!S:S)))</f>
        <v>0</v>
      </c>
      <c r="P34" s="145">
        <f>IF($N34="","",IF(SUMIF('[1]Címrend HU'!$Q:$Q,$N34,'[1]Címrend HU'!T:T)=0,0,SUMIF('[1]Címrend HU'!$Q:$Q,$N34,'[1]Címrend HU'!T:T)))</f>
        <v>0</v>
      </c>
      <c r="Q34" s="145">
        <f>IF($N34="","",IF(SUMIF('[1]Címrend HU'!$Q:$Q,$N34,'[1]Címrend HU'!U:U)=0,0,SUMIF('[1]Címrend HU'!$Q:$Q,$N34,'[1]Címrend HU'!U:U)))</f>
        <v>0</v>
      </c>
      <c r="R34" s="140"/>
      <c r="S34" s="145">
        <f>IF($N34="","",IF(SUMIF('[1]Címrend HU'!$Q:$Q,$N34,'[1]Címrend HU'!V:V)=0,0,SUMIF('[1]Címrend HU'!$Q:$Q,$N34,'[1]Címrend HU'!V:V)))</f>
        <v>0</v>
      </c>
      <c r="T34" s="145">
        <f>IF($N34="","",IF(SUMIF('[1]Címrend HU'!$Q:$Q,$N34,'[1]Címrend HU'!W:W)=0,0,SUMIF('[1]Címrend HU'!$Q:$Q,$N34,'[1]Címrend HU'!W:W)))</f>
        <v>0</v>
      </c>
      <c r="U34" s="145">
        <f>IF($N34="","",IF(SUMIF('[1]Címrend HU'!$Q:$Q,$N34,'[1]Címrend HU'!X:X)=0,0,SUMIF('[1]Címrend HU'!$Q:$Q,$N34,'[1]Címrend HU'!X:X)))</f>
        <v>0</v>
      </c>
      <c r="V34" s="7"/>
      <c r="W34" s="7"/>
      <c r="X34" s="7"/>
    </row>
    <row r="35" spans="1:24" ht="11.25">
      <c r="A35" s="9"/>
      <c r="B35" s="9"/>
      <c r="C35" s="9"/>
      <c r="D35" s="9"/>
      <c r="E35" s="9"/>
      <c r="F35" s="16" t="s">
        <v>43</v>
      </c>
      <c r="G35" s="16"/>
      <c r="H35" s="16"/>
      <c r="I35" s="16"/>
      <c r="J35" s="16"/>
      <c r="K35" s="16"/>
      <c r="L35" s="16" t="s">
        <v>154</v>
      </c>
      <c r="M35" s="42" t="s">
        <v>155</v>
      </c>
      <c r="N35" s="42"/>
      <c r="O35" s="149">
        <f>SUM(O25,O26,O27,O28,O29,O30,O31,O32,O33,O34)</f>
        <v>72751037</v>
      </c>
      <c r="P35" s="149">
        <f>SUM(P25,P26,P27,P28,P29,P30,P31,P32,P33,P34)</f>
        <v>-3937256</v>
      </c>
      <c r="Q35" s="162">
        <f>SUM(O35:P35)</f>
        <v>68813781</v>
      </c>
      <c r="R35" s="140"/>
      <c r="S35" s="149">
        <f>SUM(S25,S26,S27,S28,S29,S30,S31,S32,S33,S34)</f>
        <v>0</v>
      </c>
      <c r="T35" s="149">
        <f>SUM(T25,T26,T27,T28,T29,T30,T31,T32,T33,T34)</f>
        <v>60937661</v>
      </c>
      <c r="U35" s="149">
        <f>SUM(U25,U26,U27,U28,U29,U30,U31,U32,U33,U34)</f>
        <v>7876120</v>
      </c>
      <c r="V35" s="7"/>
      <c r="W35" s="7"/>
      <c r="X35" s="7"/>
    </row>
    <row r="36" spans="1:24" s="27" customFormat="1" ht="11.25">
      <c r="A36" s="24"/>
      <c r="B36" s="24"/>
      <c r="C36" s="40"/>
      <c r="D36" s="24"/>
      <c r="E36" s="24" t="s">
        <v>19</v>
      </c>
      <c r="F36" s="24"/>
      <c r="G36" s="24"/>
      <c r="H36" s="24"/>
      <c r="I36" s="24"/>
      <c r="J36" s="24"/>
      <c r="K36" s="24" t="s">
        <v>156</v>
      </c>
      <c r="L36" s="24"/>
      <c r="M36" s="24" t="s">
        <v>115</v>
      </c>
      <c r="N36" s="24"/>
      <c r="O36" s="26">
        <f>SUM(O35,O22,O21,O20,O19,O18)</f>
        <v>72751037</v>
      </c>
      <c r="P36" s="26">
        <f>SUM(P35,P22,P21,P20,P19,P18)</f>
        <v>-3937256</v>
      </c>
      <c r="Q36" s="26">
        <f>SUM(Q35,Q22,Q21,Q20,Q19,Q18)</f>
        <v>68813781</v>
      </c>
      <c r="R36" s="39"/>
      <c r="S36" s="26">
        <f>SUM(S35,S22,S21,S20,S19,S18)</f>
        <v>0</v>
      </c>
      <c r="T36" s="26">
        <f>SUM(T35,T22,T21,T20,T19,T18)</f>
        <v>60937661</v>
      </c>
      <c r="U36" s="26">
        <f>SUM(U35,U22,U21,U20,U19,U18)</f>
        <v>7876120</v>
      </c>
      <c r="V36" s="7"/>
      <c r="W36" s="14"/>
      <c r="X36" s="14"/>
    </row>
    <row r="37" spans="1:24" s="112" customFormat="1" ht="11.25">
      <c r="A37" s="108"/>
      <c r="B37" s="108"/>
      <c r="C37" s="108"/>
      <c r="D37" s="108"/>
      <c r="E37" s="108" t="s">
        <v>23</v>
      </c>
      <c r="F37" s="108"/>
      <c r="G37" s="108"/>
      <c r="H37" s="108"/>
      <c r="I37" s="108"/>
      <c r="J37" s="108"/>
      <c r="K37" s="108" t="s">
        <v>157</v>
      </c>
      <c r="L37" s="108"/>
      <c r="M37" s="108"/>
      <c r="N37" s="108"/>
      <c r="O37" s="145"/>
      <c r="P37" s="145"/>
      <c r="Q37" s="145"/>
      <c r="R37" s="140"/>
      <c r="S37" s="145"/>
      <c r="T37" s="145"/>
      <c r="U37" s="145"/>
      <c r="V37" s="146"/>
      <c r="W37" s="146"/>
      <c r="X37" s="146"/>
    </row>
    <row r="38" spans="1:24" ht="11.25">
      <c r="A38" s="9"/>
      <c r="B38" s="9"/>
      <c r="C38" s="9"/>
      <c r="D38" s="9"/>
      <c r="E38" s="9"/>
      <c r="F38" s="40" t="s">
        <v>19</v>
      </c>
      <c r="G38" s="40"/>
      <c r="H38" s="40"/>
      <c r="I38" s="40"/>
      <c r="J38" s="40"/>
      <c r="K38" s="40"/>
      <c r="L38" s="40" t="s">
        <v>159</v>
      </c>
      <c r="M38" s="24" t="s">
        <v>160</v>
      </c>
      <c r="N38" s="40" t="s">
        <v>160</v>
      </c>
      <c r="O38" s="162">
        <f>IF($N38="","",IF(SUMIF('[1]Címrend HU'!$Q:$Q,$N38,'[1]Címrend HU'!S:S)=0,0,SUMIF('[1]Címrend HU'!$Q:$Q,$N38,'[1]Címrend HU'!S:S)))</f>
        <v>0</v>
      </c>
      <c r="P38" s="162">
        <f>IF($N38="","",IF(SUMIF('[1]Címrend HU'!$Q:$Q,$N38,'[1]Címrend HU'!T:T)=0,0,SUMIF('[1]Címrend HU'!$Q:$Q,$N38,'[1]Címrend HU'!T:T)))</f>
        <v>0</v>
      </c>
      <c r="Q38" s="162">
        <f>IF($N38="","",IF(SUMIF('[1]Címrend HU'!$Q:$Q,$N38,'[1]Címrend HU'!U:U)=0,0,SUMIF('[1]Címrend HU'!$Q:$Q,$N38,'[1]Címrend HU'!U:U)))</f>
        <v>0</v>
      </c>
      <c r="R38" s="140"/>
      <c r="S38" s="162">
        <f>IF($N38="","",IF(SUMIF('[1]Címrend HU'!$Q:$Q,$N38,'[1]Címrend HU'!V:V)=0,0,SUMIF('[1]Címrend HU'!$Q:$Q,$N38,'[1]Címrend HU'!V:V)))</f>
        <v>0</v>
      </c>
      <c r="T38" s="162">
        <f>IF($N38="","",IF(SUMIF('[1]Címrend HU'!$Q:$Q,$N38,'[1]Címrend HU'!W:W)=0,0,SUMIF('[1]Címrend HU'!$Q:$Q,$N38,'[1]Címrend HU'!W:W)))</f>
        <v>0</v>
      </c>
      <c r="U38" s="162">
        <f>IF($N38="","",IF(SUMIF('[1]Címrend HU'!$Q:$Q,$N38,'[1]Címrend HU'!X:X)=0,0,SUMIF('[1]Címrend HU'!$Q:$Q,$N38,'[1]Címrend HU'!X:X)))</f>
        <v>0</v>
      </c>
      <c r="V38" s="7"/>
      <c r="W38" s="7"/>
      <c r="X38" s="7"/>
    </row>
    <row r="39" spans="1:24" ht="11.25">
      <c r="A39" s="9"/>
      <c r="B39" s="9"/>
      <c r="C39" s="9"/>
      <c r="D39" s="9"/>
      <c r="E39" s="9"/>
      <c r="F39" s="40" t="s">
        <v>23</v>
      </c>
      <c r="G39" s="40"/>
      <c r="H39" s="40"/>
      <c r="I39" s="40"/>
      <c r="J39" s="40"/>
      <c r="K39" s="40"/>
      <c r="L39" s="40" t="s">
        <v>161</v>
      </c>
      <c r="M39" s="24" t="s">
        <v>162</v>
      </c>
      <c r="N39" s="40" t="s">
        <v>162</v>
      </c>
      <c r="O39" s="162">
        <f>IF($N39="","",IF(SUMIF('[1]Címrend HU'!$Q:$Q,$N39,'[1]Címrend HU'!S:S)=0,0,SUMIF('[1]Címrend HU'!$Q:$Q,$N39,'[1]Címrend HU'!S:S)))</f>
        <v>0</v>
      </c>
      <c r="P39" s="162">
        <f>IF($N39="","",IF(SUMIF('[1]Címrend HU'!$Q:$Q,$N39,'[1]Címrend HU'!T:T)=0,0,SUMIF('[1]Címrend HU'!$Q:$Q,$N39,'[1]Címrend HU'!T:T)))</f>
        <v>0</v>
      </c>
      <c r="Q39" s="162">
        <f>IF($N39="","",IF(SUMIF('[1]Címrend HU'!$Q:$Q,$N39,'[1]Címrend HU'!U:U)=0,0,SUMIF('[1]Címrend HU'!$Q:$Q,$N39,'[1]Címrend HU'!U:U)))</f>
        <v>0</v>
      </c>
      <c r="R39" s="140"/>
      <c r="S39" s="162">
        <f>IF($N39="","",IF(SUMIF('[1]Címrend HU'!$Q:$Q,$N39,'[1]Címrend HU'!V:V)=0,0,SUMIF('[1]Címrend HU'!$Q:$Q,$N39,'[1]Címrend HU'!V:V)))</f>
        <v>0</v>
      </c>
      <c r="T39" s="162">
        <f>IF($N39="","",IF(SUMIF('[1]Címrend HU'!$Q:$Q,$N39,'[1]Címrend HU'!W:W)=0,0,SUMIF('[1]Címrend HU'!$Q:$Q,$N39,'[1]Címrend HU'!W:W)))</f>
        <v>0</v>
      </c>
      <c r="U39" s="162">
        <f>IF($N39="","",IF(SUMIF('[1]Címrend HU'!$Q:$Q,$N39,'[1]Címrend HU'!X:X)=0,0,SUMIF('[1]Címrend HU'!$Q:$Q,$N39,'[1]Címrend HU'!X:X)))</f>
        <v>0</v>
      </c>
      <c r="V39" s="7"/>
      <c r="W39" s="7"/>
      <c r="X39" s="7"/>
    </row>
    <row r="40" spans="1:24" ht="11.25">
      <c r="A40" s="9"/>
      <c r="B40" s="9"/>
      <c r="C40" s="9"/>
      <c r="D40" s="9"/>
      <c r="E40" s="9"/>
      <c r="F40" s="40" t="s">
        <v>26</v>
      </c>
      <c r="G40" s="40"/>
      <c r="H40" s="40"/>
      <c r="I40" s="40"/>
      <c r="J40" s="40"/>
      <c r="K40" s="40"/>
      <c r="L40" s="40" t="s">
        <v>163</v>
      </c>
      <c r="M40" s="24" t="s">
        <v>164</v>
      </c>
      <c r="N40" s="40" t="s">
        <v>164</v>
      </c>
      <c r="O40" s="162">
        <f>IF($N40="","",IF(SUMIF('[1]Címrend HU'!$Q:$Q,$N40,'[1]Címrend HU'!S:S)=0,0,SUMIF('[1]Címrend HU'!$Q:$Q,$N40,'[1]Címrend HU'!S:S)))</f>
        <v>0</v>
      </c>
      <c r="P40" s="162">
        <f>IF($N40="","",IF(SUMIF('[1]Címrend HU'!$Q:$Q,$N40,'[1]Címrend HU'!T:T)=0,0,SUMIF('[1]Címrend HU'!$Q:$Q,$N40,'[1]Címrend HU'!T:T)))</f>
        <v>0</v>
      </c>
      <c r="Q40" s="162">
        <f>IF($N40="","",IF(SUMIF('[1]Címrend HU'!$Q:$Q,$N40,'[1]Címrend HU'!U:U)=0,0,SUMIF('[1]Címrend HU'!$Q:$Q,$N40,'[1]Címrend HU'!U:U)))</f>
        <v>0</v>
      </c>
      <c r="R40" s="140"/>
      <c r="S40" s="162">
        <f>IF($N40="","",IF(SUMIF('[1]Címrend HU'!$Q:$Q,$N40,'[1]Címrend HU'!V:V)=0,0,SUMIF('[1]Címrend HU'!$Q:$Q,$N40,'[1]Címrend HU'!V:V)))</f>
        <v>0</v>
      </c>
      <c r="T40" s="162">
        <f>IF($N40="","",IF(SUMIF('[1]Címrend HU'!$Q:$Q,$N40,'[1]Címrend HU'!W:W)=0,0,SUMIF('[1]Címrend HU'!$Q:$Q,$N40,'[1]Címrend HU'!W:W)))</f>
        <v>0</v>
      </c>
      <c r="U40" s="162">
        <f>IF($N40="","",IF(SUMIF('[1]Címrend HU'!$Q:$Q,$N40,'[1]Címrend HU'!X:X)=0,0,SUMIF('[1]Címrend HU'!$Q:$Q,$N40,'[1]Címrend HU'!X:X)))</f>
        <v>0</v>
      </c>
      <c r="V40" s="7"/>
      <c r="W40" s="7"/>
      <c r="X40" s="7"/>
    </row>
    <row r="41" spans="1:24" ht="11.25">
      <c r="A41" s="9"/>
      <c r="B41" s="9"/>
      <c r="C41" s="9"/>
      <c r="D41" s="9"/>
      <c r="E41" s="9"/>
      <c r="F41" s="9" t="s">
        <v>30</v>
      </c>
      <c r="G41" s="9"/>
      <c r="H41" s="9"/>
      <c r="I41" s="9"/>
      <c r="J41" s="9"/>
      <c r="K41" s="9"/>
      <c r="L41" s="9" t="s">
        <v>165</v>
      </c>
      <c r="M41" s="23"/>
      <c r="N41" s="9"/>
      <c r="O41" s="145"/>
      <c r="P41" s="145"/>
      <c r="Q41" s="145"/>
      <c r="R41" s="140"/>
      <c r="S41" s="145"/>
      <c r="T41" s="145"/>
      <c r="U41" s="145"/>
      <c r="V41" s="7"/>
      <c r="W41" s="7"/>
      <c r="X41" s="7"/>
    </row>
    <row r="42" spans="1:24" ht="11.25">
      <c r="A42" s="9"/>
      <c r="B42" s="9"/>
      <c r="C42" s="9"/>
      <c r="D42" s="9"/>
      <c r="E42" s="9"/>
      <c r="F42" s="82" t="s">
        <v>166</v>
      </c>
      <c r="G42" s="9"/>
      <c r="H42" s="9"/>
      <c r="I42" s="9"/>
      <c r="J42" s="9"/>
      <c r="K42" s="9"/>
      <c r="L42" s="9" t="s">
        <v>167</v>
      </c>
      <c r="M42" s="23"/>
      <c r="N42" s="108" t="s">
        <v>614</v>
      </c>
      <c r="O42" s="145">
        <f>IF($N42="","",IF(SUMIF('[1]Címrend HU'!$Q:$Q,$N42,'[1]Címrend HU'!S:S)=0,0,SUMIF('[1]Címrend HU'!$Q:$Q,$N42,'[1]Címrend HU'!S:S)))</f>
        <v>0</v>
      </c>
      <c r="P42" s="145">
        <f>IF($N42="","",IF(SUMIF('[1]Címrend HU'!$Q:$Q,$N42,'[1]Címrend HU'!T:T)=0,0,SUMIF('[1]Címrend HU'!$Q:$Q,$N42,'[1]Címrend HU'!T:T)))</f>
        <v>0</v>
      </c>
      <c r="Q42" s="145">
        <f>IF($N42="","",IF(SUMIF('[1]Címrend HU'!$Q:$Q,$N42,'[1]Címrend HU'!U:U)=0,0,SUMIF('[1]Címrend HU'!$Q:$Q,$N42,'[1]Címrend HU'!U:U)))</f>
        <v>0</v>
      </c>
      <c r="R42" s="140"/>
      <c r="S42" s="145">
        <f>IF($N42="","",IF(SUMIF('[1]Címrend HU'!$Q:$Q,$N42,'[1]Címrend HU'!V:V)=0,0,SUMIF('[1]Címrend HU'!$Q:$Q,$N42,'[1]Címrend HU'!V:V)))</f>
        <v>0</v>
      </c>
      <c r="T42" s="145">
        <f>IF($N42="","",IF(SUMIF('[1]Címrend HU'!$Q:$Q,$N42,'[1]Címrend HU'!W:W)=0,0,SUMIF('[1]Címrend HU'!$Q:$Q,$N42,'[1]Címrend HU'!W:W)))</f>
        <v>0</v>
      </c>
      <c r="U42" s="145">
        <f>IF($N42="","",IF(SUMIF('[1]Címrend HU'!$Q:$Q,$N42,'[1]Címrend HU'!X:X)=0,0,SUMIF('[1]Címrend HU'!$Q:$Q,$N42,'[1]Címrend HU'!X:X)))</f>
        <v>0</v>
      </c>
      <c r="V42" s="7"/>
      <c r="W42" s="7"/>
      <c r="X42" s="7"/>
    </row>
    <row r="43" spans="1:24" ht="11.25">
      <c r="A43" s="9"/>
      <c r="B43" s="9"/>
      <c r="C43" s="9"/>
      <c r="D43" s="9"/>
      <c r="E43" s="9"/>
      <c r="F43" s="110" t="s">
        <v>168</v>
      </c>
      <c r="G43" s="9"/>
      <c r="H43" s="9"/>
      <c r="I43" s="9"/>
      <c r="J43" s="9"/>
      <c r="K43" s="9"/>
      <c r="L43" s="9" t="s">
        <v>170</v>
      </c>
      <c r="M43" s="23"/>
      <c r="N43" s="108" t="s">
        <v>615</v>
      </c>
      <c r="O43" s="145">
        <f>IF($N43="","",IF(SUMIF('[1]Címrend HU'!$Q:$Q,$N43,'[1]Címrend HU'!S:S)=0,0,SUMIF('[1]Címrend HU'!$Q:$Q,$N43,'[1]Címrend HU'!S:S)))</f>
        <v>0</v>
      </c>
      <c r="P43" s="145">
        <f>IF($N43="","",IF(SUMIF('[1]Címrend HU'!$Q:$Q,$N43,'[1]Címrend HU'!T:T)=0,0,SUMIF('[1]Címrend HU'!$Q:$Q,$N43,'[1]Címrend HU'!T:T)))</f>
        <v>0</v>
      </c>
      <c r="Q43" s="145">
        <f>IF($N43="","",IF(SUMIF('[1]Címrend HU'!$Q:$Q,$N43,'[1]Címrend HU'!U:U)=0,0,SUMIF('[1]Címrend HU'!$Q:$Q,$N43,'[1]Címrend HU'!U:U)))</f>
        <v>0</v>
      </c>
      <c r="R43" s="140"/>
      <c r="S43" s="145">
        <f>IF($N43="","",IF(SUMIF('[1]Címrend HU'!$Q:$Q,$N43,'[1]Címrend HU'!V:V)=0,0,SUMIF('[1]Címrend HU'!$Q:$Q,$N43,'[1]Címrend HU'!V:V)))</f>
        <v>0</v>
      </c>
      <c r="T43" s="145">
        <f>IF($N43="","",IF(SUMIF('[1]Címrend HU'!$Q:$Q,$N43,'[1]Címrend HU'!W:W)=0,0,SUMIF('[1]Címrend HU'!$Q:$Q,$N43,'[1]Címrend HU'!W:W)))</f>
        <v>0</v>
      </c>
      <c r="U43" s="145">
        <f>IF($N43="","",IF(SUMIF('[1]Címrend HU'!$Q:$Q,$N43,'[1]Címrend HU'!X:X)=0,0,SUMIF('[1]Címrend HU'!$Q:$Q,$N43,'[1]Címrend HU'!X:X)))</f>
        <v>0</v>
      </c>
      <c r="V43" s="7"/>
      <c r="W43" s="7"/>
      <c r="X43" s="7"/>
    </row>
    <row r="44" spans="1:24" ht="11.25">
      <c r="A44" s="9"/>
      <c r="B44" s="9"/>
      <c r="C44" s="9"/>
      <c r="D44" s="9"/>
      <c r="E44" s="9"/>
      <c r="F44" s="110" t="s">
        <v>169</v>
      </c>
      <c r="G44" s="9"/>
      <c r="H44" s="9"/>
      <c r="I44" s="9"/>
      <c r="J44" s="9"/>
      <c r="K44" s="9"/>
      <c r="L44" s="9" t="s">
        <v>172</v>
      </c>
      <c r="M44" s="23"/>
      <c r="N44" s="108" t="s">
        <v>616</v>
      </c>
      <c r="O44" s="145">
        <f>IF($N44="","",IF(SUMIF('[1]Címrend HU'!$Q:$Q,$N44,'[1]Címrend HU'!S:S)=0,0,SUMIF('[1]Címrend HU'!$Q:$Q,$N44,'[1]Címrend HU'!S:S)))</f>
        <v>0</v>
      </c>
      <c r="P44" s="145">
        <f>IF($N44="","",IF(SUMIF('[1]Címrend HU'!$Q:$Q,$N44,'[1]Címrend HU'!T:T)=0,0,SUMIF('[1]Címrend HU'!$Q:$Q,$N44,'[1]Címrend HU'!T:T)))</f>
        <v>0</v>
      </c>
      <c r="Q44" s="145">
        <f>IF($N44="","",IF(SUMIF('[1]Címrend HU'!$Q:$Q,$N44,'[1]Címrend HU'!U:U)=0,0,SUMIF('[1]Címrend HU'!$Q:$Q,$N44,'[1]Címrend HU'!U:U)))</f>
        <v>0</v>
      </c>
      <c r="R44" s="140"/>
      <c r="S44" s="145">
        <f>IF($N44="","",IF(SUMIF('[1]Címrend HU'!$Q:$Q,$N44,'[1]Címrend HU'!V:V)=0,0,SUMIF('[1]Címrend HU'!$Q:$Q,$N44,'[1]Címrend HU'!V:V)))</f>
        <v>0</v>
      </c>
      <c r="T44" s="145">
        <f>IF($N44="","",IF(SUMIF('[1]Címrend HU'!$Q:$Q,$N44,'[1]Címrend HU'!W:W)=0,0,SUMIF('[1]Címrend HU'!$Q:$Q,$N44,'[1]Címrend HU'!W:W)))</f>
        <v>0</v>
      </c>
      <c r="U44" s="145">
        <f>IF($N44="","",IF(SUMIF('[1]Címrend HU'!$Q:$Q,$N44,'[1]Címrend HU'!X:X)=0,0,SUMIF('[1]Címrend HU'!$Q:$Q,$N44,'[1]Címrend HU'!X:X)))</f>
        <v>0</v>
      </c>
      <c r="V44" s="7"/>
      <c r="W44" s="7"/>
      <c r="X44" s="7"/>
    </row>
    <row r="45" spans="1:24" ht="11.25">
      <c r="A45" s="9"/>
      <c r="B45" s="9"/>
      <c r="C45" s="9"/>
      <c r="D45" s="9"/>
      <c r="E45" s="9"/>
      <c r="F45" s="40" t="s">
        <v>30</v>
      </c>
      <c r="G45" s="40"/>
      <c r="H45" s="40"/>
      <c r="I45" s="40"/>
      <c r="J45" s="40"/>
      <c r="K45" s="40"/>
      <c r="L45" s="40" t="s">
        <v>173</v>
      </c>
      <c r="M45" s="24" t="s">
        <v>174</v>
      </c>
      <c r="N45" s="40"/>
      <c r="O45" s="162">
        <f>SUM(O42,O43,O44)</f>
        <v>0</v>
      </c>
      <c r="P45" s="162">
        <f aca="true" t="shared" si="1" ref="P45:U45">SUM(P42,P43,P44)</f>
        <v>0</v>
      </c>
      <c r="Q45" s="162">
        <f t="shared" si="1"/>
        <v>0</v>
      </c>
      <c r="R45" s="140"/>
      <c r="S45" s="162">
        <f t="shared" si="1"/>
        <v>0</v>
      </c>
      <c r="T45" s="162">
        <f t="shared" si="1"/>
        <v>0</v>
      </c>
      <c r="U45" s="162">
        <f t="shared" si="1"/>
        <v>0</v>
      </c>
      <c r="V45" s="7"/>
      <c r="W45" s="7"/>
      <c r="X45" s="7"/>
    </row>
    <row r="46" spans="1:24" ht="11.25">
      <c r="A46" s="9"/>
      <c r="B46" s="9"/>
      <c r="C46" s="9"/>
      <c r="D46" s="9"/>
      <c r="E46" s="9"/>
      <c r="F46" s="155">
        <v>5</v>
      </c>
      <c r="G46" s="9"/>
      <c r="H46" s="9"/>
      <c r="I46" s="9"/>
      <c r="J46" s="9"/>
      <c r="K46" s="9"/>
      <c r="L46" s="9" t="s">
        <v>175</v>
      </c>
      <c r="M46" s="9"/>
      <c r="N46" s="9"/>
      <c r="O46" s="145"/>
      <c r="P46" s="145"/>
      <c r="Q46" s="145"/>
      <c r="R46" s="140"/>
      <c r="S46" s="145"/>
      <c r="T46" s="145"/>
      <c r="U46" s="145"/>
      <c r="V46" s="7"/>
      <c r="W46" s="7"/>
      <c r="X46" s="7"/>
    </row>
    <row r="47" spans="1:24" ht="11.25">
      <c r="A47" s="9"/>
      <c r="B47" s="9"/>
      <c r="C47" s="9"/>
      <c r="D47" s="9"/>
      <c r="E47" s="9"/>
      <c r="F47" s="82" t="s">
        <v>176</v>
      </c>
      <c r="G47" s="9"/>
      <c r="H47" s="9"/>
      <c r="I47" s="9"/>
      <c r="J47" s="9"/>
      <c r="K47" s="9"/>
      <c r="L47" s="9" t="s">
        <v>177</v>
      </c>
      <c r="M47" s="9" t="s">
        <v>178</v>
      </c>
      <c r="N47" s="9"/>
      <c r="O47" s="145">
        <f>SUM(O48,O49)</f>
        <v>0</v>
      </c>
      <c r="P47" s="145">
        <f>SUM(P48,P49)</f>
        <v>0</v>
      </c>
      <c r="Q47" s="145">
        <f>SUM(O47:P47)</f>
        <v>0</v>
      </c>
      <c r="R47" s="140"/>
      <c r="S47" s="145">
        <f>SUM(S48,S49)</f>
        <v>0</v>
      </c>
      <c r="T47" s="145">
        <f>SUM(T48,T49)</f>
        <v>0</v>
      </c>
      <c r="U47" s="145">
        <f>SUM(U48,U49)</f>
        <v>0</v>
      </c>
      <c r="V47" s="7"/>
      <c r="W47" s="7"/>
      <c r="X47" s="7"/>
    </row>
    <row r="48" spans="1:24" ht="11.25">
      <c r="A48" s="9"/>
      <c r="B48" s="9"/>
      <c r="C48" s="9"/>
      <c r="D48" s="9"/>
      <c r="E48" s="9"/>
      <c r="F48" s="82"/>
      <c r="G48" s="9"/>
      <c r="H48" s="9"/>
      <c r="I48" s="9"/>
      <c r="J48" s="9"/>
      <c r="K48" s="9"/>
      <c r="L48" s="108" t="s">
        <v>727</v>
      </c>
      <c r="M48" s="9"/>
      <c r="N48" s="108" t="s">
        <v>617</v>
      </c>
      <c r="O48" s="145">
        <f>IF($N48="","",IF(SUMIF('[1]Címrend HU'!$Q:$Q,$N48,'[1]Címrend HU'!S:S)=0,0,SUMIF('[1]Címrend HU'!$Q:$Q,$N48,'[1]Címrend HU'!S:S)))</f>
        <v>0</v>
      </c>
      <c r="P48" s="145">
        <f>IF($N48="","",IF(SUMIF('[1]Címrend HU'!$Q:$Q,$N48,'[1]Címrend HU'!T:T)=0,0,SUMIF('[1]Címrend HU'!$Q:$Q,$N48,'[1]Címrend HU'!T:T)))</f>
        <v>0</v>
      </c>
      <c r="Q48" s="145">
        <f>IF($N48="","",IF(SUMIF('[1]Címrend HU'!$Q:$Q,$N48,'[1]Címrend HU'!U:U)=0,0,SUMIF('[1]Címrend HU'!$Q:$Q,$N48,'[1]Címrend HU'!U:U)))</f>
        <v>0</v>
      </c>
      <c r="R48" s="140"/>
      <c r="S48" s="145">
        <f>IF($N48="","",IF(SUMIF('[1]Címrend HU'!$Q:$Q,$N48,'[1]Címrend HU'!V:V)=0,0,SUMIF('[1]Címrend HU'!$Q:$Q,$N48,'[1]Címrend HU'!V:V)))</f>
        <v>0</v>
      </c>
      <c r="T48" s="145">
        <f>IF($N48="","",IF(SUMIF('[1]Címrend HU'!$Q:$Q,$N48,'[1]Címrend HU'!W:W)=0,0,SUMIF('[1]Címrend HU'!$Q:$Q,$N48,'[1]Címrend HU'!W:W)))</f>
        <v>0</v>
      </c>
      <c r="U48" s="145">
        <f>IF($N48="","",IF(SUMIF('[1]Címrend HU'!$Q:$Q,$N48,'[1]Címrend HU'!X:X)=0,0,SUMIF('[1]Címrend HU'!$Q:$Q,$N48,'[1]Címrend HU'!X:X)))</f>
        <v>0</v>
      </c>
      <c r="V48" s="7"/>
      <c r="W48" s="7"/>
      <c r="X48" s="7"/>
    </row>
    <row r="49" spans="1:24" ht="11.25">
      <c r="A49" s="9"/>
      <c r="B49" s="9"/>
      <c r="C49" s="9"/>
      <c r="D49" s="9"/>
      <c r="E49" s="9"/>
      <c r="F49" s="82"/>
      <c r="G49" s="9"/>
      <c r="H49" s="9"/>
      <c r="I49" s="9"/>
      <c r="J49" s="9"/>
      <c r="K49" s="9"/>
      <c r="L49" s="108" t="s">
        <v>728</v>
      </c>
      <c r="M49" s="9"/>
      <c r="N49" s="108" t="s">
        <v>664</v>
      </c>
      <c r="O49" s="145">
        <f>IF($N49="","",IF(SUMIF('[1]Címrend HU'!$Q:$Q,$N49,'[1]Címrend HU'!S:S)=0,0,SUMIF('[1]Címrend HU'!$Q:$Q,$N49,'[1]Címrend HU'!S:S)))</f>
        <v>0</v>
      </c>
      <c r="P49" s="145">
        <f>IF($N49="","",IF(SUMIF('[1]Címrend HU'!$Q:$Q,$N49,'[1]Címrend HU'!T:T)=0,0,SUMIF('[1]Címrend HU'!$Q:$Q,$N49,'[1]Címrend HU'!T:T)))</f>
        <v>0</v>
      </c>
      <c r="Q49" s="145">
        <f>IF($N49="","",IF(SUMIF('[1]Címrend HU'!$Q:$Q,$N49,'[1]Címrend HU'!U:U)=0,0,SUMIF('[1]Címrend HU'!$Q:$Q,$N49,'[1]Címrend HU'!U:U)))</f>
        <v>0</v>
      </c>
      <c r="R49" s="140"/>
      <c r="S49" s="145">
        <f>IF($N49="","",IF(SUMIF('[1]Címrend HU'!$Q:$Q,$N49,'[1]Címrend HU'!V:V)=0,0,SUMIF('[1]Címrend HU'!$Q:$Q,$N49,'[1]Címrend HU'!V:V)))</f>
        <v>0</v>
      </c>
      <c r="T49" s="145">
        <f>IF($N49="","",IF(SUMIF('[1]Címrend HU'!$Q:$Q,$N49,'[1]Címrend HU'!W:W)=0,0,SUMIF('[1]Címrend HU'!$Q:$Q,$N49,'[1]Címrend HU'!W:W)))</f>
        <v>0</v>
      </c>
      <c r="U49" s="145">
        <f>IF($N49="","",IF(SUMIF('[1]Címrend HU'!$Q:$Q,$N49,'[1]Címrend HU'!X:X)=0,0,SUMIF('[1]Címrend HU'!$Q:$Q,$N49,'[1]Címrend HU'!X:X)))</f>
        <v>0</v>
      </c>
      <c r="V49" s="7"/>
      <c r="W49" s="7"/>
      <c r="X49" s="7"/>
    </row>
    <row r="50" spans="1:24" ht="11.25">
      <c r="A50" s="9"/>
      <c r="B50" s="9"/>
      <c r="C50" s="9"/>
      <c r="D50" s="9"/>
      <c r="E50" s="9"/>
      <c r="F50" s="82" t="s">
        <v>179</v>
      </c>
      <c r="G50" s="9"/>
      <c r="H50" s="9"/>
      <c r="I50" s="9"/>
      <c r="J50" s="9"/>
      <c r="K50" s="9"/>
      <c r="L50" s="9" t="s">
        <v>180</v>
      </c>
      <c r="M50" s="9" t="s">
        <v>181</v>
      </c>
      <c r="N50" s="9" t="s">
        <v>181</v>
      </c>
      <c r="O50" s="145">
        <f>IF($N50="","",IF(SUMIF('[1]Címrend HU'!$Q:$Q,$N50,'[1]Címrend HU'!S:S)=0,0,SUMIF('[1]Címrend HU'!$Q:$Q,$N50,'[1]Címrend HU'!S:S)))</f>
        <v>0</v>
      </c>
      <c r="P50" s="145">
        <f>IF($N50="","",IF(SUMIF('[1]Címrend HU'!$Q:$Q,$N50,'[1]Címrend HU'!T:T)=0,0,SUMIF('[1]Címrend HU'!$Q:$Q,$N50,'[1]Címrend HU'!T:T)))</f>
        <v>0</v>
      </c>
      <c r="Q50" s="145">
        <f>IF($N50="","",IF(SUMIF('[1]Címrend HU'!$Q:$Q,$N50,'[1]Címrend HU'!U:U)=0,0,SUMIF('[1]Címrend HU'!$Q:$Q,$N50,'[1]Címrend HU'!U:U)))</f>
        <v>0</v>
      </c>
      <c r="R50" s="140"/>
      <c r="S50" s="145">
        <f>IF($N50="","",IF(SUMIF('[1]Címrend HU'!$Q:$Q,$N50,'[1]Címrend HU'!V:V)=0,0,SUMIF('[1]Címrend HU'!$Q:$Q,$N50,'[1]Címrend HU'!V:V)))</f>
        <v>0</v>
      </c>
      <c r="T50" s="145">
        <f>IF($N50="","",IF(SUMIF('[1]Címrend HU'!$Q:$Q,$N50,'[1]Címrend HU'!W:W)=0,0,SUMIF('[1]Címrend HU'!$Q:$Q,$N50,'[1]Címrend HU'!W:W)))</f>
        <v>0</v>
      </c>
      <c r="U50" s="145">
        <f>IF($N50="","",IF(SUMIF('[1]Címrend HU'!$Q:$Q,$N50,'[1]Címrend HU'!X:X)=0,0,SUMIF('[1]Címrend HU'!$Q:$Q,$N50,'[1]Címrend HU'!X:X)))</f>
        <v>0</v>
      </c>
      <c r="V50" s="7"/>
      <c r="W50" s="7"/>
      <c r="X50" s="7"/>
    </row>
    <row r="51" spans="1:24" ht="11.25">
      <c r="A51" s="9"/>
      <c r="B51" s="9"/>
      <c r="C51" s="9"/>
      <c r="D51" s="9"/>
      <c r="E51" s="9"/>
      <c r="F51" s="82" t="s">
        <v>182</v>
      </c>
      <c r="G51" s="9"/>
      <c r="H51" s="9"/>
      <c r="I51" s="9"/>
      <c r="J51" s="9"/>
      <c r="K51" s="9"/>
      <c r="L51" s="9" t="s">
        <v>183</v>
      </c>
      <c r="M51" s="9" t="s">
        <v>184</v>
      </c>
      <c r="N51" s="9" t="s">
        <v>184</v>
      </c>
      <c r="O51" s="145">
        <f>IF($N51="","",IF(SUMIF('[1]Címrend HU'!$Q:$Q,$N51,'[1]Címrend HU'!S:S)=0,0,SUMIF('[1]Címrend HU'!$Q:$Q,$N51,'[1]Címrend HU'!S:S)))</f>
        <v>0</v>
      </c>
      <c r="P51" s="145">
        <f>IF($N51="","",IF(SUMIF('[1]Címrend HU'!$Q:$Q,$N51,'[1]Címrend HU'!T:T)=0,0,SUMIF('[1]Címrend HU'!$Q:$Q,$N51,'[1]Címrend HU'!T:T)))</f>
        <v>0</v>
      </c>
      <c r="Q51" s="145">
        <f>IF($N51="","",IF(SUMIF('[1]Címrend HU'!$Q:$Q,$N51,'[1]Címrend HU'!U:U)=0,0,SUMIF('[1]Címrend HU'!$Q:$Q,$N51,'[1]Címrend HU'!U:U)))</f>
        <v>0</v>
      </c>
      <c r="R51" s="140"/>
      <c r="S51" s="145">
        <f>IF($N51="","",IF(SUMIF('[1]Címrend HU'!$Q:$Q,$N51,'[1]Címrend HU'!V:V)=0,0,SUMIF('[1]Címrend HU'!$Q:$Q,$N51,'[1]Címrend HU'!V:V)))</f>
        <v>0</v>
      </c>
      <c r="T51" s="145">
        <f>IF($N51="","",IF(SUMIF('[1]Címrend HU'!$Q:$Q,$N51,'[1]Címrend HU'!W:W)=0,0,SUMIF('[1]Címrend HU'!$Q:$Q,$N51,'[1]Címrend HU'!W:W)))</f>
        <v>0</v>
      </c>
      <c r="U51" s="145">
        <f>IF($N51="","",IF(SUMIF('[1]Címrend HU'!$Q:$Q,$N51,'[1]Címrend HU'!X:X)=0,0,SUMIF('[1]Címrend HU'!$Q:$Q,$N51,'[1]Címrend HU'!X:X)))</f>
        <v>0</v>
      </c>
      <c r="V51" s="7"/>
      <c r="W51" s="7"/>
      <c r="X51" s="7"/>
    </row>
    <row r="52" spans="1:24" ht="11.25">
      <c r="A52" s="9"/>
      <c r="B52" s="9"/>
      <c r="C52" s="9"/>
      <c r="D52" s="9"/>
      <c r="E52" s="9"/>
      <c r="F52" s="82" t="s">
        <v>185</v>
      </c>
      <c r="G52" s="9"/>
      <c r="H52" s="9"/>
      <c r="I52" s="9"/>
      <c r="J52" s="9"/>
      <c r="K52" s="9"/>
      <c r="L52" s="9" t="s">
        <v>186</v>
      </c>
      <c r="M52" s="9" t="s">
        <v>187</v>
      </c>
      <c r="N52" s="108" t="s">
        <v>187</v>
      </c>
      <c r="O52" s="145">
        <f>IF($N52="","",IF(SUMIF('[1]Címrend HU'!$Q:$Q,$N52,'[1]Címrend HU'!S:S)=0,0,SUMIF('[1]Címrend HU'!$Q:$Q,$N52,'[1]Címrend HU'!S:S)))</f>
        <v>0</v>
      </c>
      <c r="P52" s="145">
        <f>IF($N52="","",IF(SUMIF('[1]Címrend HU'!$Q:$Q,$N52,'[1]Címrend HU'!T:T)=0,0,SUMIF('[1]Címrend HU'!$Q:$Q,$N52,'[1]Címrend HU'!T:T)))</f>
        <v>0</v>
      </c>
      <c r="Q52" s="145">
        <f>IF($N52="","",IF(SUMIF('[1]Címrend HU'!$Q:$Q,$N52,'[1]Címrend HU'!U:U)=0,0,SUMIF('[1]Címrend HU'!$Q:$Q,$N52,'[1]Címrend HU'!U:U)))</f>
        <v>0</v>
      </c>
      <c r="R52" s="140"/>
      <c r="S52" s="145">
        <f>IF($N52="","",IF(SUMIF('[1]Címrend HU'!$Q:$Q,$N52,'[1]Címrend HU'!V:V)=0,0,SUMIF('[1]Címrend HU'!$Q:$Q,$N52,'[1]Címrend HU'!V:V)))</f>
        <v>0</v>
      </c>
      <c r="T52" s="145">
        <f>IF($N52="","",IF(SUMIF('[1]Címrend HU'!$Q:$Q,$N52,'[1]Címrend HU'!W:W)=0,0,SUMIF('[1]Címrend HU'!$Q:$Q,$N52,'[1]Címrend HU'!W:W)))</f>
        <v>0</v>
      </c>
      <c r="U52" s="145">
        <f>IF($N52="","",IF(SUMIF('[1]Címrend HU'!$Q:$Q,$N52,'[1]Címrend HU'!X:X)=0,0,SUMIF('[1]Címrend HU'!$Q:$Q,$N52,'[1]Címrend HU'!X:X)))</f>
        <v>0</v>
      </c>
      <c r="V52" s="7"/>
      <c r="W52" s="7"/>
      <c r="X52" s="7"/>
    </row>
    <row r="53" spans="1:24" ht="11.25">
      <c r="A53" s="9"/>
      <c r="B53" s="9"/>
      <c r="C53" s="9"/>
      <c r="D53" s="9"/>
      <c r="E53" s="9"/>
      <c r="F53" s="82" t="s">
        <v>188</v>
      </c>
      <c r="G53" s="9"/>
      <c r="H53" s="9"/>
      <c r="I53" s="9"/>
      <c r="J53" s="9"/>
      <c r="K53" s="9"/>
      <c r="L53" s="9" t="s">
        <v>189</v>
      </c>
      <c r="M53" s="9" t="s">
        <v>190</v>
      </c>
      <c r="N53" s="9"/>
      <c r="O53" s="145">
        <f>SUM(O54,O55,O56,O57)</f>
        <v>0</v>
      </c>
      <c r="P53" s="145">
        <f>SUM(P54,P55,P56,P57)</f>
        <v>0</v>
      </c>
      <c r="Q53" s="145">
        <f>SUM(O53:P53)</f>
        <v>0</v>
      </c>
      <c r="R53" s="140"/>
      <c r="S53" s="145">
        <f>SUM(S54,S55,S56,S57)</f>
        <v>0</v>
      </c>
      <c r="T53" s="145">
        <f>SUM(T54,T55,T56,T57)</f>
        <v>0</v>
      </c>
      <c r="U53" s="145">
        <f>SUM(U54,U55,U56,U57)</f>
        <v>0</v>
      </c>
      <c r="V53" s="7"/>
      <c r="W53" s="7"/>
      <c r="X53" s="7"/>
    </row>
    <row r="54" spans="1:24" ht="11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108" t="s">
        <v>729</v>
      </c>
      <c r="M54" s="9"/>
      <c r="N54" s="108" t="s">
        <v>666</v>
      </c>
      <c r="O54" s="145">
        <f>IF($N54="","",IF(SUMIF('[1]Címrend HU'!$Q:$Q,$N54,'[1]Címrend HU'!S:S)=0,0,SUMIF('[1]Címrend HU'!$Q:$Q,$N54,'[1]Címrend HU'!S:S)))</f>
        <v>0</v>
      </c>
      <c r="P54" s="145">
        <f>IF($N54="","",IF(SUMIF('[1]Címrend HU'!$Q:$Q,$N54,'[1]Címrend HU'!T:T)=0,0,SUMIF('[1]Címrend HU'!$Q:$Q,$N54,'[1]Címrend HU'!T:T)))</f>
        <v>0</v>
      </c>
      <c r="Q54" s="145">
        <f>IF($N54="","",IF(SUMIF('[1]Címrend HU'!$Q:$Q,$N54,'[1]Címrend HU'!U:U)=0,0,SUMIF('[1]Címrend HU'!$Q:$Q,$N54,'[1]Címrend HU'!U:U)))</f>
        <v>0</v>
      </c>
      <c r="R54" s="140"/>
      <c r="S54" s="145">
        <f>IF($N54="","",IF(SUMIF('[1]Címrend HU'!$Q:$Q,$N54,'[1]Címrend HU'!V:V)=0,0,SUMIF('[1]Címrend HU'!$Q:$Q,$N54,'[1]Címrend HU'!V:V)))</f>
        <v>0</v>
      </c>
      <c r="T54" s="145">
        <f>IF($N54="","",IF(SUMIF('[1]Címrend HU'!$Q:$Q,$N54,'[1]Címrend HU'!W:W)=0,0,SUMIF('[1]Címrend HU'!$Q:$Q,$N54,'[1]Címrend HU'!W:W)))</f>
        <v>0</v>
      </c>
      <c r="U54" s="145">
        <f>IF($N54="","",IF(SUMIF('[1]Címrend HU'!$Q:$Q,$N54,'[1]Címrend HU'!X:X)=0,0,SUMIF('[1]Címrend HU'!$Q:$Q,$N54,'[1]Címrend HU'!X:X)))</f>
        <v>0</v>
      </c>
      <c r="V54" s="7"/>
      <c r="W54" s="7"/>
      <c r="X54" s="7"/>
    </row>
    <row r="55" spans="1:24" ht="11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108" t="s">
        <v>730</v>
      </c>
      <c r="M55" s="9"/>
      <c r="N55" s="108" t="s">
        <v>618</v>
      </c>
      <c r="O55" s="145">
        <f>IF($N55="","",IF(SUMIF('[1]Címrend HU'!$Q:$Q,$N55,'[1]Címrend HU'!S:S)=0,0,SUMIF('[1]Címrend HU'!$Q:$Q,$N55,'[1]Címrend HU'!S:S)))</f>
        <v>0</v>
      </c>
      <c r="P55" s="145">
        <f>IF($N55="","",IF(SUMIF('[1]Címrend HU'!$Q:$Q,$N55,'[1]Címrend HU'!T:T)=0,0,SUMIF('[1]Címrend HU'!$Q:$Q,$N55,'[1]Címrend HU'!T:T)))</f>
        <v>0</v>
      </c>
      <c r="Q55" s="145">
        <f>IF($N55="","",IF(SUMIF('[1]Címrend HU'!$Q:$Q,$N55,'[1]Címrend HU'!U:U)=0,0,SUMIF('[1]Címrend HU'!$Q:$Q,$N55,'[1]Címrend HU'!U:U)))</f>
        <v>0</v>
      </c>
      <c r="R55" s="140"/>
      <c r="S55" s="145">
        <f>IF($N55="","",IF(SUMIF('[1]Címrend HU'!$Q:$Q,$N55,'[1]Címrend HU'!V:V)=0,0,SUMIF('[1]Címrend HU'!$Q:$Q,$N55,'[1]Címrend HU'!V:V)))</f>
        <v>0</v>
      </c>
      <c r="T55" s="145">
        <f>IF($N55="","",IF(SUMIF('[1]Címrend HU'!$Q:$Q,$N55,'[1]Címrend HU'!W:W)=0,0,SUMIF('[1]Címrend HU'!$Q:$Q,$N55,'[1]Címrend HU'!W:W)))</f>
        <v>0</v>
      </c>
      <c r="U55" s="145">
        <f>IF($N55="","",IF(SUMIF('[1]Címrend HU'!$Q:$Q,$N55,'[1]Címrend HU'!X:X)=0,0,SUMIF('[1]Címrend HU'!$Q:$Q,$N55,'[1]Címrend HU'!X:X)))</f>
        <v>0</v>
      </c>
      <c r="V55" s="7"/>
      <c r="W55" s="7"/>
      <c r="X55" s="7"/>
    </row>
    <row r="56" spans="1:24" ht="11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108" t="s">
        <v>731</v>
      </c>
      <c r="M56" s="9"/>
      <c r="N56" s="108" t="s">
        <v>619</v>
      </c>
      <c r="O56" s="145">
        <f>IF($N56="","",IF(SUMIF('[1]Címrend HU'!$Q:$Q,$N56,'[1]Címrend HU'!S:S)=0,0,SUMIF('[1]Címrend HU'!$Q:$Q,$N56,'[1]Címrend HU'!S:S)))</f>
        <v>0</v>
      </c>
      <c r="P56" s="145">
        <f>IF($N56="","",IF(SUMIF('[1]Címrend HU'!$Q:$Q,$N56,'[1]Címrend HU'!T:T)=0,0,SUMIF('[1]Címrend HU'!$Q:$Q,$N56,'[1]Címrend HU'!T:T)))</f>
        <v>0</v>
      </c>
      <c r="Q56" s="145">
        <f>IF($N56="","",IF(SUMIF('[1]Címrend HU'!$Q:$Q,$N56,'[1]Címrend HU'!U:U)=0,0,SUMIF('[1]Címrend HU'!$Q:$Q,$N56,'[1]Címrend HU'!U:U)))</f>
        <v>0</v>
      </c>
      <c r="R56" s="140"/>
      <c r="S56" s="145">
        <f>IF($N56="","",IF(SUMIF('[1]Címrend HU'!$Q:$Q,$N56,'[1]Címrend HU'!V:V)=0,0,SUMIF('[1]Címrend HU'!$Q:$Q,$N56,'[1]Címrend HU'!V:V)))</f>
        <v>0</v>
      </c>
      <c r="T56" s="145">
        <f>IF($N56="","",IF(SUMIF('[1]Címrend HU'!$Q:$Q,$N56,'[1]Címrend HU'!W:W)=0,0,SUMIF('[1]Címrend HU'!$Q:$Q,$N56,'[1]Címrend HU'!W:W)))</f>
        <v>0</v>
      </c>
      <c r="U56" s="145">
        <f>IF($N56="","",IF(SUMIF('[1]Címrend HU'!$Q:$Q,$N56,'[1]Címrend HU'!X:X)=0,0,SUMIF('[1]Címrend HU'!$Q:$Q,$N56,'[1]Címrend HU'!X:X)))</f>
        <v>0</v>
      </c>
      <c r="V56" s="7"/>
      <c r="W56" s="7"/>
      <c r="X56" s="7"/>
    </row>
    <row r="57" spans="1:24" ht="11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108" t="s">
        <v>732</v>
      </c>
      <c r="M57" s="9"/>
      <c r="N57" s="108" t="s">
        <v>665</v>
      </c>
      <c r="O57" s="145">
        <f>IF($N57="","",IF(SUMIF('[1]Címrend HU'!$Q:$Q,$N57,'[1]Címrend HU'!S:S)=0,0,SUMIF('[1]Címrend HU'!$Q:$Q,$N57,'[1]Címrend HU'!S:S)))</f>
        <v>0</v>
      </c>
      <c r="P57" s="145">
        <f>IF($N57="","",IF(SUMIF('[1]Címrend HU'!$Q:$Q,$N57,'[1]Címrend HU'!T:T)=0,0,SUMIF('[1]Címrend HU'!$Q:$Q,$N57,'[1]Címrend HU'!T:T)))</f>
        <v>0</v>
      </c>
      <c r="Q57" s="145">
        <f>IF($N57="","",IF(SUMIF('[1]Címrend HU'!$Q:$Q,$N57,'[1]Címrend HU'!U:U)=0,0,SUMIF('[1]Címrend HU'!$Q:$Q,$N57,'[1]Címrend HU'!U:U)))</f>
        <v>0</v>
      </c>
      <c r="R57" s="140"/>
      <c r="S57" s="145">
        <f>IF($N57="","",IF(SUMIF('[1]Címrend HU'!$Q:$Q,$N57,'[1]Címrend HU'!V:V)=0,0,SUMIF('[1]Címrend HU'!$Q:$Q,$N57,'[1]Címrend HU'!V:V)))</f>
        <v>0</v>
      </c>
      <c r="T57" s="145">
        <f>IF($N57="","",IF(SUMIF('[1]Címrend HU'!$Q:$Q,$N57,'[1]Címrend HU'!W:W)=0,0,SUMIF('[1]Címrend HU'!$Q:$Q,$N57,'[1]Címrend HU'!W:W)))</f>
        <v>0</v>
      </c>
      <c r="U57" s="145">
        <f>IF($N57="","",IF(SUMIF('[1]Címrend HU'!$Q:$Q,$N57,'[1]Címrend HU'!X:X)=0,0,SUMIF('[1]Címrend HU'!$Q:$Q,$N57,'[1]Címrend HU'!X:X)))</f>
        <v>0</v>
      </c>
      <c r="V57" s="7"/>
      <c r="W57" s="7"/>
      <c r="X57" s="7"/>
    </row>
    <row r="58" spans="1:24" ht="11.25">
      <c r="A58" s="9"/>
      <c r="B58" s="9"/>
      <c r="C58" s="9"/>
      <c r="D58" s="9"/>
      <c r="E58" s="9"/>
      <c r="F58" s="40" t="s">
        <v>33</v>
      </c>
      <c r="G58" s="40"/>
      <c r="H58" s="40"/>
      <c r="I58" s="40"/>
      <c r="J58" s="40"/>
      <c r="K58" s="40"/>
      <c r="L58" s="40" t="s">
        <v>191</v>
      </c>
      <c r="M58" s="24" t="s">
        <v>192</v>
      </c>
      <c r="N58" s="40"/>
      <c r="O58" s="162">
        <f>SUM(O53,O52,O51,O50,O47)</f>
        <v>0</v>
      </c>
      <c r="P58" s="162">
        <f>SUM(P53,P52,P51,P50,P47)</f>
        <v>0</v>
      </c>
      <c r="Q58" s="162">
        <f>SUM(O58:P58)</f>
        <v>0</v>
      </c>
      <c r="R58" s="140"/>
      <c r="S58" s="162">
        <f>SUM(S53,S52,S51,S50,S47)</f>
        <v>0</v>
      </c>
      <c r="T58" s="162">
        <f>SUM(T53,T52,T51,T50,T47)</f>
        <v>0</v>
      </c>
      <c r="U58" s="162">
        <f>SUM(U53,U52,U51,U50,U47)</f>
        <v>0</v>
      </c>
      <c r="V58" s="7"/>
      <c r="W58" s="7"/>
      <c r="X58" s="7"/>
    </row>
    <row r="59" spans="1:24" ht="11.25">
      <c r="A59" s="9"/>
      <c r="B59" s="9"/>
      <c r="C59" s="9"/>
      <c r="D59" s="9"/>
      <c r="E59" s="9"/>
      <c r="F59" s="9" t="s">
        <v>43</v>
      </c>
      <c r="G59" s="9"/>
      <c r="H59" s="9"/>
      <c r="I59" s="9"/>
      <c r="J59" s="9"/>
      <c r="K59" s="9"/>
      <c r="L59" s="9" t="s">
        <v>193</v>
      </c>
      <c r="M59" s="9"/>
      <c r="N59" s="9"/>
      <c r="O59" s="145"/>
      <c r="P59" s="145"/>
      <c r="Q59" s="145"/>
      <c r="R59" s="140"/>
      <c r="S59" s="145"/>
      <c r="T59" s="145"/>
      <c r="U59" s="145"/>
      <c r="V59" s="7"/>
      <c r="W59" s="7"/>
      <c r="X59" s="7"/>
    </row>
    <row r="60" spans="1:24" ht="11.25">
      <c r="A60" s="9"/>
      <c r="B60" s="9"/>
      <c r="C60" s="9"/>
      <c r="D60" s="9"/>
      <c r="E60" s="9"/>
      <c r="F60" s="82" t="s">
        <v>194</v>
      </c>
      <c r="G60" s="9"/>
      <c r="H60" s="9"/>
      <c r="I60" s="9"/>
      <c r="J60" s="9"/>
      <c r="K60" s="9"/>
      <c r="L60" s="9" t="s">
        <v>195</v>
      </c>
      <c r="M60" s="9"/>
      <c r="N60" s="108" t="s">
        <v>620</v>
      </c>
      <c r="O60" s="145">
        <f>IF($N60="","",IF(SUMIF('[1]Címrend HU'!$Q:$Q,$N60,'[1]Címrend HU'!S:S)=0,0,SUMIF('[1]Címrend HU'!$Q:$Q,$N60,'[1]Címrend HU'!S:S)))</f>
        <v>0</v>
      </c>
      <c r="P60" s="145">
        <f>IF($N60="","",IF(SUMIF('[1]Címrend HU'!$Q:$Q,$N60,'[1]Címrend HU'!T:T)=0,0,SUMIF('[1]Címrend HU'!$Q:$Q,$N60,'[1]Címrend HU'!T:T)))</f>
        <v>0</v>
      </c>
      <c r="Q60" s="145">
        <f>IF($N60="","",IF(SUMIF('[1]Címrend HU'!$Q:$Q,$N60,'[1]Címrend HU'!U:U)=0,0,SUMIF('[1]Címrend HU'!$Q:$Q,$N60,'[1]Címrend HU'!U:U)))</f>
        <v>0</v>
      </c>
      <c r="R60" s="140"/>
      <c r="S60" s="145">
        <f>IF($N60="","",IF(SUMIF('[1]Címrend HU'!$Q:$Q,$N60,'[1]Címrend HU'!V:V)=0,0,SUMIF('[1]Címrend HU'!$Q:$Q,$N60,'[1]Címrend HU'!V:V)))</f>
        <v>0</v>
      </c>
      <c r="T60" s="145">
        <f>IF($N60="","",IF(SUMIF('[1]Címrend HU'!$Q:$Q,$N60,'[1]Címrend HU'!W:W)=0,0,SUMIF('[1]Címrend HU'!$Q:$Q,$N60,'[1]Címrend HU'!W:W)))</f>
        <v>0</v>
      </c>
      <c r="U60" s="145">
        <f>IF($N60="","",IF(SUMIF('[1]Címrend HU'!$Q:$Q,$N60,'[1]Címrend HU'!X:X)=0,0,SUMIF('[1]Címrend HU'!$Q:$Q,$N60,'[1]Címrend HU'!X:X)))</f>
        <v>0</v>
      </c>
      <c r="V60" s="7"/>
      <c r="W60" s="7"/>
      <c r="X60" s="7"/>
    </row>
    <row r="61" spans="1:24" ht="11.25">
      <c r="A61" s="9"/>
      <c r="B61" s="9"/>
      <c r="C61" s="9"/>
      <c r="D61" s="9"/>
      <c r="E61" s="9"/>
      <c r="F61" s="83" t="s">
        <v>196</v>
      </c>
      <c r="G61" s="9"/>
      <c r="H61" s="9"/>
      <c r="I61" s="9"/>
      <c r="J61" s="9"/>
      <c r="K61" s="9"/>
      <c r="L61" s="9" t="s">
        <v>197</v>
      </c>
      <c r="M61" s="9"/>
      <c r="N61" s="108" t="s">
        <v>667</v>
      </c>
      <c r="O61" s="145">
        <f>IF($N61="","",IF(SUMIF('[1]Címrend HU'!$Q:$Q,$N61,'[1]Címrend HU'!S:S)=0,0,SUMIF('[1]Címrend HU'!$Q:$Q,$N61,'[1]Címrend HU'!S:S)))</f>
        <v>0</v>
      </c>
      <c r="P61" s="145">
        <f>IF($N61="","",IF(SUMIF('[1]Címrend HU'!$Q:$Q,$N61,'[1]Címrend HU'!T:T)=0,0,SUMIF('[1]Címrend HU'!$Q:$Q,$N61,'[1]Címrend HU'!T:T)))</f>
        <v>0</v>
      </c>
      <c r="Q61" s="145">
        <f>IF($N61="","",IF(SUMIF('[1]Címrend HU'!$Q:$Q,$N61,'[1]Címrend HU'!U:U)=0,0,SUMIF('[1]Címrend HU'!$Q:$Q,$N61,'[1]Címrend HU'!U:U)))</f>
        <v>0</v>
      </c>
      <c r="R61" s="140"/>
      <c r="S61" s="145">
        <f>IF($N61="","",IF(SUMIF('[1]Címrend HU'!$Q:$Q,$N61,'[1]Címrend HU'!V:V)=0,0,SUMIF('[1]Címrend HU'!$Q:$Q,$N61,'[1]Címrend HU'!V:V)))</f>
        <v>0</v>
      </c>
      <c r="T61" s="145">
        <f>IF($N61="","",IF(SUMIF('[1]Címrend HU'!$Q:$Q,$N61,'[1]Címrend HU'!W:W)=0,0,SUMIF('[1]Címrend HU'!$Q:$Q,$N61,'[1]Címrend HU'!W:W)))</f>
        <v>0</v>
      </c>
      <c r="U61" s="145">
        <f>IF($N61="","",IF(SUMIF('[1]Címrend HU'!$Q:$Q,$N61,'[1]Címrend HU'!X:X)=0,0,SUMIF('[1]Címrend HU'!$Q:$Q,$N61,'[1]Címrend HU'!X:X)))</f>
        <v>0</v>
      </c>
      <c r="V61" s="7"/>
      <c r="W61" s="7"/>
      <c r="X61" s="7"/>
    </row>
    <row r="62" spans="1:24" ht="11.25">
      <c r="A62" s="9"/>
      <c r="B62" s="9"/>
      <c r="C62" s="9"/>
      <c r="D62" s="9"/>
      <c r="E62" s="9"/>
      <c r="F62" s="82" t="s">
        <v>198</v>
      </c>
      <c r="G62" s="9"/>
      <c r="H62" s="9"/>
      <c r="I62" s="9"/>
      <c r="J62" s="9"/>
      <c r="K62" s="9"/>
      <c r="L62" s="9" t="s">
        <v>199</v>
      </c>
      <c r="M62" s="9"/>
      <c r="N62" s="108" t="s">
        <v>668</v>
      </c>
      <c r="O62" s="145">
        <f>IF($N62="","",IF(SUMIF('[1]Címrend HU'!$Q:$Q,$N62,'[1]Címrend HU'!S:S)=0,0,SUMIF('[1]Címrend HU'!$Q:$Q,$N62,'[1]Címrend HU'!S:S)))</f>
        <v>0</v>
      </c>
      <c r="P62" s="145">
        <f>IF($N62="","",IF(SUMIF('[1]Címrend HU'!$Q:$Q,$N62,'[1]Címrend HU'!T:T)=0,0,SUMIF('[1]Címrend HU'!$Q:$Q,$N62,'[1]Címrend HU'!T:T)))</f>
        <v>0</v>
      </c>
      <c r="Q62" s="145">
        <f>IF($N62="","",IF(SUMIF('[1]Címrend HU'!$Q:$Q,$N62,'[1]Címrend HU'!U:U)=0,0,SUMIF('[1]Címrend HU'!$Q:$Q,$N62,'[1]Címrend HU'!U:U)))</f>
        <v>0</v>
      </c>
      <c r="R62" s="140"/>
      <c r="S62" s="145">
        <f>IF($N62="","",IF(SUMIF('[1]Címrend HU'!$Q:$Q,$N62,'[1]Címrend HU'!V:V)=0,0,SUMIF('[1]Címrend HU'!$Q:$Q,$N62,'[1]Címrend HU'!V:V)))</f>
        <v>0</v>
      </c>
      <c r="T62" s="145">
        <f>IF($N62="","",IF(SUMIF('[1]Címrend HU'!$Q:$Q,$N62,'[1]Címrend HU'!W:W)=0,0,SUMIF('[1]Címrend HU'!$Q:$Q,$N62,'[1]Címrend HU'!W:W)))</f>
        <v>0</v>
      </c>
      <c r="U62" s="145">
        <f>IF($N62="","",IF(SUMIF('[1]Címrend HU'!$Q:$Q,$N62,'[1]Címrend HU'!X:X)=0,0,SUMIF('[1]Címrend HU'!$Q:$Q,$N62,'[1]Címrend HU'!X:X)))</f>
        <v>0</v>
      </c>
      <c r="V62" s="7"/>
      <c r="W62" s="7"/>
      <c r="X62" s="7"/>
    </row>
    <row r="63" spans="1:24" ht="11.25">
      <c r="A63" s="9"/>
      <c r="B63" s="9"/>
      <c r="C63" s="9"/>
      <c r="D63" s="9"/>
      <c r="E63" s="9"/>
      <c r="F63" s="82" t="s">
        <v>200</v>
      </c>
      <c r="G63" s="9"/>
      <c r="H63" s="9"/>
      <c r="I63" s="9"/>
      <c r="J63" s="9"/>
      <c r="K63" s="9"/>
      <c r="L63" s="9" t="s">
        <v>201</v>
      </c>
      <c r="M63" s="9"/>
      <c r="N63" s="108" t="s">
        <v>669</v>
      </c>
      <c r="O63" s="145">
        <f>IF($N63="","",IF(SUMIF('[1]Címrend HU'!$Q:$Q,$N63,'[1]Címrend HU'!S:S)=0,0,SUMIF('[1]Címrend HU'!$Q:$Q,$N63,'[1]Címrend HU'!S:S)))</f>
        <v>0</v>
      </c>
      <c r="P63" s="145">
        <f>IF($N63="","",IF(SUMIF('[1]Címrend HU'!$Q:$Q,$N63,'[1]Címrend HU'!T:T)=0,0,SUMIF('[1]Címrend HU'!$Q:$Q,$N63,'[1]Címrend HU'!T:T)))</f>
        <v>0</v>
      </c>
      <c r="Q63" s="145">
        <f>IF($N63="","",IF(SUMIF('[1]Címrend HU'!$Q:$Q,$N63,'[1]Címrend HU'!U:U)=0,0,SUMIF('[1]Címrend HU'!$Q:$Q,$N63,'[1]Címrend HU'!U:U)))</f>
        <v>0</v>
      </c>
      <c r="R63" s="140"/>
      <c r="S63" s="145">
        <f>IF($N63="","",IF(SUMIF('[1]Címrend HU'!$Q:$Q,$N63,'[1]Címrend HU'!V:V)=0,0,SUMIF('[1]Címrend HU'!$Q:$Q,$N63,'[1]Címrend HU'!V:V)))</f>
        <v>0</v>
      </c>
      <c r="T63" s="145">
        <f>IF($N63="","",IF(SUMIF('[1]Címrend HU'!$Q:$Q,$N63,'[1]Címrend HU'!W:W)=0,0,SUMIF('[1]Címrend HU'!$Q:$Q,$N63,'[1]Címrend HU'!W:W)))</f>
        <v>0</v>
      </c>
      <c r="U63" s="145">
        <f>IF($N63="","",IF(SUMIF('[1]Címrend HU'!$Q:$Q,$N63,'[1]Címrend HU'!X:X)=0,0,SUMIF('[1]Címrend HU'!$Q:$Q,$N63,'[1]Címrend HU'!X:X)))</f>
        <v>0</v>
      </c>
      <c r="V63" s="7"/>
      <c r="W63" s="7"/>
      <c r="X63" s="7"/>
    </row>
    <row r="64" spans="1:24" ht="11.25">
      <c r="A64" s="9"/>
      <c r="B64" s="9"/>
      <c r="C64" s="9"/>
      <c r="D64" s="9"/>
      <c r="E64" s="9"/>
      <c r="F64" s="83" t="s">
        <v>202</v>
      </c>
      <c r="G64" s="9"/>
      <c r="H64" s="9"/>
      <c r="I64" s="9"/>
      <c r="J64" s="9"/>
      <c r="K64" s="9"/>
      <c r="L64" s="9" t="s">
        <v>758</v>
      </c>
      <c r="M64" s="9"/>
      <c r="N64" s="108" t="s">
        <v>670</v>
      </c>
      <c r="O64" s="145">
        <f>IF($N64="","",IF(SUMIF('[1]Címrend HU'!$Q:$Q,$N64,'[1]Címrend HU'!S:S)=0,0,SUMIF('[1]Címrend HU'!$Q:$Q,$N64,'[1]Címrend HU'!S:S)))</f>
        <v>0</v>
      </c>
      <c r="P64" s="145">
        <f>IF($N64="","",IF(SUMIF('[1]Címrend HU'!$Q:$Q,$N64,'[1]Címrend HU'!T:T)=0,0,SUMIF('[1]Címrend HU'!$Q:$Q,$N64,'[1]Címrend HU'!T:T)))</f>
        <v>0</v>
      </c>
      <c r="Q64" s="145">
        <f>IF($N64="","",IF(SUMIF('[1]Címrend HU'!$Q:$Q,$N64,'[1]Címrend HU'!U:U)=0,0,SUMIF('[1]Címrend HU'!$Q:$Q,$N64,'[1]Címrend HU'!U:U)))</f>
        <v>0</v>
      </c>
      <c r="R64" s="140"/>
      <c r="S64" s="145">
        <f>IF($N64="","",IF(SUMIF('[1]Címrend HU'!$Q:$Q,$N64,'[1]Címrend HU'!V:V)=0,0,SUMIF('[1]Címrend HU'!$Q:$Q,$N64,'[1]Címrend HU'!V:V)))</f>
        <v>0</v>
      </c>
      <c r="T64" s="145">
        <f>IF($N64="","",IF(SUMIF('[1]Címrend HU'!$Q:$Q,$N64,'[1]Címrend HU'!W:W)=0,0,SUMIF('[1]Címrend HU'!$Q:$Q,$N64,'[1]Címrend HU'!W:W)))</f>
        <v>0</v>
      </c>
      <c r="U64" s="145">
        <f>IF($N64="","",IF(SUMIF('[1]Címrend HU'!$Q:$Q,$N64,'[1]Címrend HU'!X:X)=0,0,SUMIF('[1]Címrend HU'!$Q:$Q,$N64,'[1]Címrend HU'!X:X)))</f>
        <v>0</v>
      </c>
      <c r="V64" s="7"/>
      <c r="W64" s="7"/>
      <c r="X64" s="7"/>
    </row>
    <row r="65" spans="1:24" ht="11.25">
      <c r="A65" s="9"/>
      <c r="B65" s="9"/>
      <c r="C65" s="9"/>
      <c r="D65" s="9"/>
      <c r="E65" s="9"/>
      <c r="F65" s="83" t="s">
        <v>203</v>
      </c>
      <c r="G65" s="9"/>
      <c r="H65" s="9"/>
      <c r="I65" s="9"/>
      <c r="J65" s="9"/>
      <c r="K65" s="9"/>
      <c r="L65" s="9" t="s">
        <v>204</v>
      </c>
      <c r="M65" s="9"/>
      <c r="N65" s="108" t="s">
        <v>671</v>
      </c>
      <c r="O65" s="145">
        <f>IF($N65="","",IF(SUMIF('[1]Címrend HU'!$Q:$Q,$N65,'[1]Címrend HU'!S:S)=0,0,SUMIF('[1]Címrend HU'!$Q:$Q,$N65,'[1]Címrend HU'!S:S)))</f>
        <v>0</v>
      </c>
      <c r="P65" s="145">
        <f>IF($N65="","",IF(SUMIF('[1]Címrend HU'!$Q:$Q,$N65,'[1]Címrend HU'!T:T)=0,0,SUMIF('[1]Címrend HU'!$Q:$Q,$N65,'[1]Címrend HU'!T:T)))</f>
        <v>0</v>
      </c>
      <c r="Q65" s="145">
        <f>IF($N65="","",IF(SUMIF('[1]Címrend HU'!$Q:$Q,$N65,'[1]Címrend HU'!U:U)=0,0,SUMIF('[1]Címrend HU'!$Q:$Q,$N65,'[1]Címrend HU'!U:U)))</f>
        <v>0</v>
      </c>
      <c r="R65" s="140"/>
      <c r="S65" s="145">
        <f>IF($N65="","",IF(SUMIF('[1]Címrend HU'!$Q:$Q,$N65,'[1]Címrend HU'!V:V)=0,0,SUMIF('[1]Címrend HU'!$Q:$Q,$N65,'[1]Címrend HU'!V:V)))</f>
        <v>0</v>
      </c>
      <c r="T65" s="145">
        <f>IF($N65="","",IF(SUMIF('[1]Címrend HU'!$Q:$Q,$N65,'[1]Címrend HU'!W:W)=0,0,SUMIF('[1]Címrend HU'!$Q:$Q,$N65,'[1]Címrend HU'!W:W)))</f>
        <v>0</v>
      </c>
      <c r="U65" s="145">
        <f>IF($N65="","",IF(SUMIF('[1]Címrend HU'!$Q:$Q,$N65,'[1]Címrend HU'!X:X)=0,0,SUMIF('[1]Címrend HU'!$Q:$Q,$N65,'[1]Címrend HU'!X:X)))</f>
        <v>0</v>
      </c>
      <c r="V65" s="7"/>
      <c r="W65" s="7"/>
      <c r="X65" s="7"/>
    </row>
    <row r="66" spans="1:24" ht="11.25">
      <c r="A66" s="9"/>
      <c r="B66" s="9"/>
      <c r="C66" s="9"/>
      <c r="D66" s="9"/>
      <c r="E66" s="9"/>
      <c r="F66" s="100" t="s">
        <v>508</v>
      </c>
      <c r="K66" s="9"/>
      <c r="L66" s="9" t="s">
        <v>511</v>
      </c>
      <c r="M66" s="9"/>
      <c r="N66" s="108" t="s">
        <v>672</v>
      </c>
      <c r="O66" s="145">
        <f>IF($N66="","",IF(SUMIF('[1]Címrend HU'!$Q:$Q,$N66,'[1]Címrend HU'!S:S)=0,0,SUMIF('[1]Címrend HU'!$Q:$Q,$N66,'[1]Címrend HU'!S:S)))</f>
        <v>0</v>
      </c>
      <c r="P66" s="145">
        <f>IF($N66="","",IF(SUMIF('[1]Címrend HU'!$Q:$Q,$N66,'[1]Címrend HU'!T:T)=0,0,SUMIF('[1]Címrend HU'!$Q:$Q,$N66,'[1]Címrend HU'!T:T)))</f>
        <v>0</v>
      </c>
      <c r="Q66" s="145">
        <f>IF($N66="","",IF(SUMIF('[1]Címrend HU'!$Q:$Q,$N66,'[1]Címrend HU'!U:U)=0,0,SUMIF('[1]Címrend HU'!$Q:$Q,$N66,'[1]Címrend HU'!U:U)))</f>
        <v>0</v>
      </c>
      <c r="R66" s="140"/>
      <c r="S66" s="145">
        <f>IF($N66="","",IF(SUMIF('[1]Címrend HU'!$Q:$Q,$N66,'[1]Címrend HU'!V:V)=0,0,SUMIF('[1]Címrend HU'!$Q:$Q,$N66,'[1]Címrend HU'!V:V)))</f>
        <v>0</v>
      </c>
      <c r="T66" s="145">
        <f>IF($N66="","",IF(SUMIF('[1]Címrend HU'!$Q:$Q,$N66,'[1]Címrend HU'!W:W)=0,0,SUMIF('[1]Címrend HU'!$Q:$Q,$N66,'[1]Címrend HU'!W:W)))</f>
        <v>0</v>
      </c>
      <c r="U66" s="145">
        <f>IF($N66="","",IF(SUMIF('[1]Címrend HU'!$Q:$Q,$N66,'[1]Címrend HU'!X:X)=0,0,SUMIF('[1]Címrend HU'!$Q:$Q,$N66,'[1]Címrend HU'!X:X)))</f>
        <v>0</v>
      </c>
      <c r="V66" s="7"/>
      <c r="W66" s="7"/>
      <c r="X66" s="7"/>
    </row>
    <row r="67" spans="1:24" ht="11.25">
      <c r="A67" s="9"/>
      <c r="B67" s="9"/>
      <c r="C67" s="9"/>
      <c r="D67" s="9"/>
      <c r="E67" s="9"/>
      <c r="F67" s="100" t="s">
        <v>536</v>
      </c>
      <c r="K67" s="9"/>
      <c r="L67" s="108" t="s">
        <v>538</v>
      </c>
      <c r="M67" s="9"/>
      <c r="N67" s="108" t="s">
        <v>674</v>
      </c>
      <c r="O67" s="145">
        <f>IF($N67="","",IF(SUMIF('[1]Címrend HU'!$Q:$Q,$N67,'[1]Címrend HU'!S:S)=0,0,SUMIF('[1]Címrend HU'!$Q:$Q,$N67,'[1]Címrend HU'!S:S)))</f>
        <v>0</v>
      </c>
      <c r="P67" s="145">
        <f>IF($N67="","",IF(SUMIF('[1]Címrend HU'!$Q:$Q,$N67,'[1]Címrend HU'!T:T)=0,0,SUMIF('[1]Címrend HU'!$Q:$Q,$N67,'[1]Címrend HU'!T:T)))</f>
        <v>0</v>
      </c>
      <c r="Q67" s="145">
        <f>IF($N67="","",IF(SUMIF('[1]Címrend HU'!$Q:$Q,$N67,'[1]Címrend HU'!U:U)=0,0,SUMIF('[1]Címrend HU'!$Q:$Q,$N67,'[1]Címrend HU'!U:U)))</f>
        <v>0</v>
      </c>
      <c r="R67" s="140"/>
      <c r="S67" s="145">
        <f>IF($N67="","",IF(SUMIF('[1]Címrend HU'!$Q:$Q,$N67,'[1]Címrend HU'!V:V)=0,0,SUMIF('[1]Címrend HU'!$Q:$Q,$N67,'[1]Címrend HU'!V:V)))</f>
        <v>0</v>
      </c>
      <c r="T67" s="145">
        <f>IF($N67="","",IF(SUMIF('[1]Címrend HU'!$Q:$Q,$N67,'[1]Címrend HU'!W:W)=0,0,SUMIF('[1]Címrend HU'!$Q:$Q,$N67,'[1]Címrend HU'!W:W)))</f>
        <v>0</v>
      </c>
      <c r="U67" s="145">
        <f>IF($N67="","",IF(SUMIF('[1]Címrend HU'!$Q:$Q,$N67,'[1]Címrend HU'!X:X)=0,0,SUMIF('[1]Címrend HU'!$Q:$Q,$N67,'[1]Címrend HU'!X:X)))</f>
        <v>0</v>
      </c>
      <c r="V67" s="7"/>
      <c r="W67" s="7"/>
      <c r="X67" s="7"/>
    </row>
    <row r="68" spans="1:24" ht="11.25">
      <c r="A68" s="9"/>
      <c r="B68" s="9"/>
      <c r="C68" s="9"/>
      <c r="D68" s="9"/>
      <c r="E68" s="9"/>
      <c r="F68" s="100" t="s">
        <v>537</v>
      </c>
      <c r="K68" s="9"/>
      <c r="L68" s="108" t="s">
        <v>539</v>
      </c>
      <c r="M68" s="9"/>
      <c r="N68" s="108" t="s">
        <v>673</v>
      </c>
      <c r="O68" s="145">
        <f>IF($N68="","",IF(SUMIF('[1]Címrend HU'!$Q:$Q,$N68,'[1]Címrend HU'!S:S)=0,0,SUMIF('[1]Címrend HU'!$Q:$Q,$N68,'[1]Címrend HU'!S:S)))</f>
        <v>0</v>
      </c>
      <c r="P68" s="145">
        <f>IF($N68="","",IF(SUMIF('[1]Címrend HU'!$Q:$Q,$N68,'[1]Címrend HU'!T:T)=0,0,SUMIF('[1]Címrend HU'!$Q:$Q,$N68,'[1]Címrend HU'!T:T)))</f>
        <v>0</v>
      </c>
      <c r="Q68" s="145">
        <f>IF($N68="","",IF(SUMIF('[1]Címrend HU'!$Q:$Q,$N68,'[1]Címrend HU'!U:U)=0,0,SUMIF('[1]Címrend HU'!$Q:$Q,$N68,'[1]Címrend HU'!U:U)))</f>
        <v>0</v>
      </c>
      <c r="R68" s="140"/>
      <c r="S68" s="145">
        <f>IF($N68="","",IF(SUMIF('[1]Címrend HU'!$Q:$Q,$N68,'[1]Címrend HU'!V:V)=0,0,SUMIF('[1]Címrend HU'!$Q:$Q,$N68,'[1]Címrend HU'!V:V)))</f>
        <v>0</v>
      </c>
      <c r="T68" s="145">
        <f>IF($N68="","",IF(SUMIF('[1]Címrend HU'!$Q:$Q,$N68,'[1]Címrend HU'!W:W)=0,0,SUMIF('[1]Címrend HU'!$Q:$Q,$N68,'[1]Címrend HU'!W:W)))</f>
        <v>0</v>
      </c>
      <c r="U68" s="145">
        <f>IF($N68="","",IF(SUMIF('[1]Címrend HU'!$Q:$Q,$N68,'[1]Címrend HU'!X:X)=0,0,SUMIF('[1]Címrend HU'!$Q:$Q,$N68,'[1]Címrend HU'!X:X)))</f>
        <v>0</v>
      </c>
      <c r="V68" s="7"/>
      <c r="W68" s="7"/>
      <c r="X68" s="7"/>
    </row>
    <row r="69" spans="1:24" ht="11.25">
      <c r="A69" s="9"/>
      <c r="B69" s="9"/>
      <c r="C69" s="9"/>
      <c r="D69" s="9"/>
      <c r="E69" s="9"/>
      <c r="F69" s="15" t="s">
        <v>205</v>
      </c>
      <c r="G69" s="15"/>
      <c r="H69" s="15"/>
      <c r="I69" s="15"/>
      <c r="J69" s="15"/>
      <c r="K69" s="16"/>
      <c r="L69" s="16" t="s">
        <v>206</v>
      </c>
      <c r="M69" s="150" t="s">
        <v>207</v>
      </c>
      <c r="N69" s="15"/>
      <c r="O69" s="149">
        <f>SUM(O60,O61,O62,O63,O64,O65,O66,O67,O68)</f>
        <v>0</v>
      </c>
      <c r="P69" s="149">
        <f>SUM(P60,P61,P62,P63,P64,P65,P66,P67,P68)</f>
        <v>0</v>
      </c>
      <c r="Q69" s="162">
        <f>SUM(O69:P69)</f>
        <v>0</v>
      </c>
      <c r="R69" s="140"/>
      <c r="S69" s="149">
        <f>SUM(S60,S61,S62,S63,S64,S65,S66,S67,S68)</f>
        <v>0</v>
      </c>
      <c r="T69" s="149">
        <f>SUM(T60,T61,T62,T63,T64,T65,T66,T67,T68)</f>
        <v>0</v>
      </c>
      <c r="U69" s="149">
        <f>SUM(U60,U61,U62,U63,U64,U65,U66,U67,U68)</f>
        <v>0</v>
      </c>
      <c r="V69" s="7"/>
      <c r="W69" s="7"/>
      <c r="X69" s="7"/>
    </row>
    <row r="70" spans="1:24" s="23" customFormat="1" ht="11.25">
      <c r="A70" s="24"/>
      <c r="B70" s="24"/>
      <c r="C70" s="40"/>
      <c r="D70" s="24"/>
      <c r="E70" s="24" t="s">
        <v>23</v>
      </c>
      <c r="F70" s="24"/>
      <c r="G70" s="24"/>
      <c r="H70" s="24"/>
      <c r="I70" s="24"/>
      <c r="J70" s="24"/>
      <c r="K70" s="24" t="s">
        <v>208</v>
      </c>
      <c r="L70" s="24"/>
      <c r="M70" s="24" t="s">
        <v>158</v>
      </c>
      <c r="N70" s="24"/>
      <c r="O70" s="26">
        <f>SUM(O69,O58,O45,O40,O39,O38)</f>
        <v>0</v>
      </c>
      <c r="P70" s="26">
        <f>SUM(P69,P58,P45,P40,P39,P38)</f>
        <v>0</v>
      </c>
      <c r="Q70" s="26">
        <f>SUM(Q69,Q58,Q45,Q40,Q39,Q38)</f>
        <v>0</v>
      </c>
      <c r="R70" s="39"/>
      <c r="S70" s="26">
        <f>SUM(S69,S58,S45,S40,S39,S38)</f>
        <v>0</v>
      </c>
      <c r="T70" s="26">
        <f>SUM(T69,T58,T45,T40,T39,T38)</f>
        <v>0</v>
      </c>
      <c r="U70" s="26">
        <f>SUM(U69,U58,U45,U40,U39,U38)</f>
        <v>0</v>
      </c>
      <c r="V70" s="38"/>
      <c r="W70" s="38"/>
      <c r="X70" s="14"/>
    </row>
    <row r="71" spans="1:24" s="27" customFormat="1" ht="11.25">
      <c r="A71" s="24"/>
      <c r="B71" s="24"/>
      <c r="C71" s="24"/>
      <c r="D71" s="24"/>
      <c r="E71" s="24" t="s">
        <v>26</v>
      </c>
      <c r="F71" s="24"/>
      <c r="G71" s="24"/>
      <c r="H71" s="24"/>
      <c r="I71" s="24"/>
      <c r="J71" s="24"/>
      <c r="K71" s="24" t="s">
        <v>211</v>
      </c>
      <c r="L71" s="24"/>
      <c r="M71" s="24" t="s">
        <v>210</v>
      </c>
      <c r="N71" s="133" t="s">
        <v>210</v>
      </c>
      <c r="O71" s="26">
        <f>IF($N71="","",IF(SUMIF('[1]Címrend HU'!$Q:$Q,$N71,'[1]Címrend HU'!S:S)=0,0,SUMIF('[1]Címrend HU'!$Q:$Q,$N71,'[1]Címrend HU'!S:S)))</f>
        <v>241046496</v>
      </c>
      <c r="P71" s="26">
        <f>IF($N71="","",IF(SUMIF('[1]Címrend HU'!$Q:$Q,$N71,'[1]Címrend HU'!T:T)=0,0,SUMIF('[1]Címrend HU'!$Q:$Q,$N71,'[1]Címrend HU'!T:T)))</f>
        <v>3937256</v>
      </c>
      <c r="Q71" s="26">
        <f>IF($N71="","",IF(SUMIF('[1]Címrend HU'!$Q:$Q,$N71,'[1]Címrend HU'!U:U)=0,0,SUMIF('[1]Címrend HU'!$Q:$Q,$N71,'[1]Címrend HU'!U:U)))</f>
        <v>244983752</v>
      </c>
      <c r="R71" s="39"/>
      <c r="S71" s="26">
        <f>IF($N71="","",IF(SUMIF('[1]Címrend HU'!$Q:$Q,$N71,'[1]Címrend HU'!V:V)=0,0,SUMIF('[1]Címrend HU'!$Q:$Q,$N71,'[1]Címrend HU'!V:V)))</f>
        <v>0</v>
      </c>
      <c r="T71" s="26">
        <f>IF($N71="","",IF(SUMIF('[1]Címrend HU'!$Q:$Q,$N71,'[1]Címrend HU'!W:W)=0,0,SUMIF('[1]Címrend HU'!$Q:$Q,$N71,'[1]Címrend HU'!W:W)))</f>
        <v>25033303</v>
      </c>
      <c r="U71" s="26">
        <f>IF($N71="","",IF(SUMIF('[1]Címrend HU'!$Q:$Q,$N71,'[1]Címrend HU'!X:X)=0,0,SUMIF('[1]Címrend HU'!$Q:$Q,$N71,'[1]Címrend HU'!X:X)))</f>
        <v>219950449</v>
      </c>
      <c r="V71" s="14"/>
      <c r="W71" s="14"/>
      <c r="X71" s="14"/>
    </row>
    <row r="72" spans="1:24" s="112" customFormat="1" ht="11.25">
      <c r="A72" s="42"/>
      <c r="B72" s="42"/>
      <c r="C72" s="16"/>
      <c r="D72" s="42"/>
      <c r="E72" s="108" t="s">
        <v>30</v>
      </c>
      <c r="F72" s="108"/>
      <c r="G72" s="108"/>
      <c r="H72" s="108"/>
      <c r="I72" s="108"/>
      <c r="J72" s="108"/>
      <c r="K72" s="108" t="s">
        <v>212</v>
      </c>
      <c r="L72" s="108"/>
      <c r="M72" s="108"/>
      <c r="N72" s="108"/>
      <c r="O72" s="145"/>
      <c r="P72" s="145"/>
      <c r="Q72" s="145"/>
      <c r="R72" s="140"/>
      <c r="S72" s="145"/>
      <c r="T72" s="145"/>
      <c r="U72" s="145"/>
      <c r="V72" s="146"/>
      <c r="W72" s="146"/>
      <c r="X72" s="146"/>
    </row>
    <row r="73" spans="6:24" s="9" customFormat="1" ht="11.25">
      <c r="F73" s="40" t="s">
        <v>19</v>
      </c>
      <c r="G73" s="40"/>
      <c r="H73" s="40"/>
      <c r="I73" s="40"/>
      <c r="J73" s="40"/>
      <c r="K73" s="40"/>
      <c r="L73" s="40" t="s">
        <v>214</v>
      </c>
      <c r="M73" s="24" t="s">
        <v>215</v>
      </c>
      <c r="N73" s="40" t="s">
        <v>215</v>
      </c>
      <c r="O73" s="162">
        <f>IF($N73="","",IF(SUMIF('[1]Címrend HU'!$Q:$Q,$N73,'[1]Címrend HU'!S:S)=0,0,SUMIF('[1]Címrend HU'!$Q:$Q,$N73,'[1]Címrend HU'!S:S)))</f>
        <v>0</v>
      </c>
      <c r="P73" s="162">
        <f>IF($N73="","",IF(SUMIF('[1]Címrend HU'!$Q:$Q,$N73,'[1]Címrend HU'!T:T)=0,0,SUMIF('[1]Címrend HU'!$Q:$Q,$N73,'[1]Címrend HU'!T:T)))</f>
        <v>0</v>
      </c>
      <c r="Q73" s="162">
        <f>IF($N73="","",IF(SUMIF('[1]Címrend HU'!$Q:$Q,$N73,'[1]Címrend HU'!U:U)=0,0,SUMIF('[1]Címrend HU'!$Q:$Q,$N73,'[1]Címrend HU'!U:U)))</f>
        <v>0</v>
      </c>
      <c r="R73" s="140"/>
      <c r="S73" s="162">
        <f>IF($N73="","",IF(SUMIF('[1]Címrend HU'!$Q:$Q,$N73,'[1]Címrend HU'!V:V)=0,0,SUMIF('[1]Címrend HU'!$Q:$Q,$N73,'[1]Címrend HU'!V:V)))</f>
        <v>0</v>
      </c>
      <c r="T73" s="162">
        <f>IF($N73="","",IF(SUMIF('[1]Címrend HU'!$Q:$Q,$N73,'[1]Címrend HU'!W:W)=0,0,SUMIF('[1]Címrend HU'!$Q:$Q,$N73,'[1]Címrend HU'!W:W)))</f>
        <v>0</v>
      </c>
      <c r="U73" s="162">
        <f>IF($N73="","",IF(SUMIF('[1]Címrend HU'!$Q:$Q,$N73,'[1]Címrend HU'!X:X)=0,0,SUMIF('[1]Címrend HU'!$Q:$Q,$N73,'[1]Címrend HU'!X:X)))</f>
        <v>0</v>
      </c>
      <c r="V73" s="6"/>
      <c r="W73" s="6"/>
      <c r="X73" s="6"/>
    </row>
    <row r="74" spans="6:24" s="9" customFormat="1" ht="11.25">
      <c r="F74" s="40" t="s">
        <v>23</v>
      </c>
      <c r="G74" s="40"/>
      <c r="H74" s="40"/>
      <c r="I74" s="40"/>
      <c r="J74" s="40"/>
      <c r="K74" s="40"/>
      <c r="L74" s="40" t="s">
        <v>413</v>
      </c>
      <c r="M74" s="24" t="s">
        <v>221</v>
      </c>
      <c r="N74" s="40" t="s">
        <v>221</v>
      </c>
      <c r="O74" s="162">
        <f>IF($N74="","",IF(SUMIF('[1]Címrend HU'!$Q:$Q,$N74,'[1]Címrend HU'!S:S)=0,0,SUMIF('[1]Címrend HU'!$Q:$Q,$N74,'[1]Címrend HU'!S:S)))</f>
        <v>0</v>
      </c>
      <c r="P74" s="162">
        <f>IF($N74="","",IF(SUMIF('[1]Címrend HU'!$Q:$Q,$N74,'[1]Címrend HU'!T:T)=0,0,SUMIF('[1]Címrend HU'!$Q:$Q,$N74,'[1]Címrend HU'!T:T)))</f>
        <v>0</v>
      </c>
      <c r="Q74" s="162">
        <f>IF($N74="","",IF(SUMIF('[1]Címrend HU'!$Q:$Q,$N74,'[1]Címrend HU'!U:U)=0,0,SUMIF('[1]Címrend HU'!$Q:$Q,$N74,'[1]Címrend HU'!U:U)))</f>
        <v>0</v>
      </c>
      <c r="R74" s="140"/>
      <c r="S74" s="162">
        <f>IF($N74="","",IF(SUMIF('[1]Címrend HU'!$Q:$Q,$N74,'[1]Címrend HU'!V:V)=0,0,SUMIF('[1]Címrend HU'!$Q:$Q,$N74,'[1]Címrend HU'!V:V)))</f>
        <v>0</v>
      </c>
      <c r="T74" s="162">
        <f>IF($N74="","",IF(SUMIF('[1]Címrend HU'!$Q:$Q,$N74,'[1]Címrend HU'!W:W)=0,0,SUMIF('[1]Címrend HU'!$Q:$Q,$N74,'[1]Címrend HU'!W:W)))</f>
        <v>0</v>
      </c>
      <c r="U74" s="162">
        <f>IF($N74="","",IF(SUMIF('[1]Címrend HU'!$Q:$Q,$N74,'[1]Címrend HU'!X:X)=0,0,SUMIF('[1]Címrend HU'!$Q:$Q,$N74,'[1]Címrend HU'!X:X)))</f>
        <v>0</v>
      </c>
      <c r="V74" s="6"/>
      <c r="W74" s="6"/>
      <c r="X74" s="6"/>
    </row>
    <row r="75" spans="6:24" s="9" customFormat="1" ht="11.25">
      <c r="F75" s="40" t="s">
        <v>26</v>
      </c>
      <c r="G75" s="40"/>
      <c r="H75" s="40"/>
      <c r="I75" s="40"/>
      <c r="J75" s="40"/>
      <c r="K75" s="40"/>
      <c r="L75" s="40" t="s">
        <v>414</v>
      </c>
      <c r="M75" s="24" t="s">
        <v>229</v>
      </c>
      <c r="N75" s="40" t="s">
        <v>229</v>
      </c>
      <c r="O75" s="162">
        <f>IF($N75="","",IF(SUMIF('[1]Címrend HU'!$Q:$Q,$N75,'[1]Címrend HU'!S:S)=0,0,SUMIF('[1]Címrend HU'!$Q:$Q,$N75,'[1]Címrend HU'!S:S)))</f>
        <v>0</v>
      </c>
      <c r="P75" s="162">
        <f>IF($N75="","",IF(SUMIF('[1]Címrend HU'!$Q:$Q,$N75,'[1]Címrend HU'!T:T)=0,0,SUMIF('[1]Címrend HU'!$Q:$Q,$N75,'[1]Címrend HU'!T:T)))</f>
        <v>0</v>
      </c>
      <c r="Q75" s="162">
        <f>IF($N75="","",IF(SUMIF('[1]Címrend HU'!$Q:$Q,$N75,'[1]Címrend HU'!U:U)=0,0,SUMIF('[1]Címrend HU'!$Q:$Q,$N75,'[1]Címrend HU'!U:U)))</f>
        <v>0</v>
      </c>
      <c r="R75" s="140"/>
      <c r="S75" s="162">
        <f>IF($N75="","",IF(SUMIF('[1]Címrend HU'!$Q:$Q,$N75,'[1]Címrend HU'!V:V)=0,0,SUMIF('[1]Címrend HU'!$Q:$Q,$N75,'[1]Címrend HU'!V:V)))</f>
        <v>0</v>
      </c>
      <c r="T75" s="162">
        <f>IF($N75="","",IF(SUMIF('[1]Címrend HU'!$Q:$Q,$N75,'[1]Címrend HU'!W:W)=0,0,SUMIF('[1]Címrend HU'!$Q:$Q,$N75,'[1]Címrend HU'!W:W)))</f>
        <v>0</v>
      </c>
      <c r="U75" s="162">
        <f>IF($N75="","",IF(SUMIF('[1]Címrend HU'!$Q:$Q,$N75,'[1]Címrend HU'!X:X)=0,0,SUMIF('[1]Címrend HU'!$Q:$Q,$N75,'[1]Címrend HU'!X:X)))</f>
        <v>0</v>
      </c>
      <c r="V75" s="6"/>
      <c r="W75" s="6"/>
      <c r="X75" s="6"/>
    </row>
    <row r="76" spans="1:24" ht="11.25">
      <c r="A76" s="9"/>
      <c r="B76" s="9"/>
      <c r="C76" s="9"/>
      <c r="D76" s="9"/>
      <c r="E76" s="9"/>
      <c r="F76" s="9" t="s">
        <v>30</v>
      </c>
      <c r="G76" s="9"/>
      <c r="H76" s="9"/>
      <c r="I76" s="9"/>
      <c r="J76" s="9"/>
      <c r="K76" s="9"/>
      <c r="L76" s="17" t="s">
        <v>216</v>
      </c>
      <c r="M76" s="23"/>
      <c r="N76" s="9"/>
      <c r="O76" s="145"/>
      <c r="P76" s="145"/>
      <c r="Q76" s="145">
        <f>SUM(O76:P76)</f>
        <v>0</v>
      </c>
      <c r="R76" s="140"/>
      <c r="S76" s="145"/>
      <c r="T76" s="145"/>
      <c r="U76" s="145"/>
      <c r="V76" s="7"/>
      <c r="W76" s="7"/>
      <c r="X76" s="7"/>
    </row>
    <row r="77" spans="1:24" ht="11.25">
      <c r="A77" s="9"/>
      <c r="B77" s="9"/>
      <c r="C77" s="9"/>
      <c r="D77" s="9"/>
      <c r="E77" s="9"/>
      <c r="F77" s="99" t="s">
        <v>166</v>
      </c>
      <c r="G77" s="9"/>
      <c r="J77" s="9"/>
      <c r="K77" s="9"/>
      <c r="L77" s="108" t="s">
        <v>217</v>
      </c>
      <c r="M77" s="23"/>
      <c r="N77" s="108" t="s">
        <v>675</v>
      </c>
      <c r="O77" s="145">
        <f>IF($N77="","",IF(SUMIF('[1]Címrend HU'!$Q:$Q,$N77,'[1]Címrend HU'!S:S)=0,0,SUMIF('[1]Címrend HU'!$Q:$Q,$N77,'[1]Címrend HU'!S:S)))</f>
        <v>0</v>
      </c>
      <c r="P77" s="145">
        <f>IF($N77="","",IF(SUMIF('[1]Címrend HU'!$Q:$Q,$N77,'[1]Címrend HU'!T:T)=0,0,SUMIF('[1]Címrend HU'!$Q:$Q,$N77,'[1]Címrend HU'!T:T)))</f>
        <v>0</v>
      </c>
      <c r="Q77" s="145">
        <f>IF($N77="","",IF(SUMIF('[1]Címrend HU'!$Q:$Q,$N77,'[1]Címrend HU'!U:U)=0,0,SUMIF('[1]Címrend HU'!$Q:$Q,$N77,'[1]Címrend HU'!U:U)))</f>
        <v>0</v>
      </c>
      <c r="R77" s="140"/>
      <c r="S77" s="145">
        <f>IF($N77="","",IF(SUMIF('[1]Címrend HU'!$Q:$Q,$N77,'[1]Címrend HU'!V:V)=0,0,SUMIF('[1]Címrend HU'!$Q:$Q,$N77,'[1]Címrend HU'!V:V)))</f>
        <v>0</v>
      </c>
      <c r="T77" s="145">
        <f>IF($N77="","",IF(SUMIF('[1]Címrend HU'!$Q:$Q,$N77,'[1]Címrend HU'!W:W)=0,0,SUMIF('[1]Címrend HU'!$Q:$Q,$N77,'[1]Címrend HU'!W:W)))</f>
        <v>0</v>
      </c>
      <c r="U77" s="145">
        <f>IF($N77="","",IF(SUMIF('[1]Címrend HU'!$Q:$Q,$N77,'[1]Címrend HU'!X:X)=0,0,SUMIF('[1]Címrend HU'!$Q:$Q,$N77,'[1]Címrend HU'!X:X)))</f>
        <v>0</v>
      </c>
      <c r="V77" s="7"/>
      <c r="W77" s="7"/>
      <c r="X77" s="7"/>
    </row>
    <row r="78" spans="1:24" ht="11.25">
      <c r="A78" s="9"/>
      <c r="B78" s="9"/>
      <c r="C78" s="9"/>
      <c r="D78" s="9"/>
      <c r="E78" s="9"/>
      <c r="F78" s="99" t="s">
        <v>168</v>
      </c>
      <c r="G78" s="9"/>
      <c r="J78" s="9"/>
      <c r="K78" s="9"/>
      <c r="L78" s="108" t="s">
        <v>457</v>
      </c>
      <c r="M78" s="23"/>
      <c r="N78" s="108" t="s">
        <v>681</v>
      </c>
      <c r="O78" s="145">
        <f>IF($N78="","",IF(SUMIF('[1]Címrend HU'!$Q:$Q,$N78,'[1]Címrend HU'!S:S)=0,0,SUMIF('[1]Címrend HU'!$Q:$Q,$N78,'[1]Címrend HU'!S:S)))</f>
        <v>0</v>
      </c>
      <c r="P78" s="145">
        <f>IF($N78="","",IF(SUMIF('[1]Címrend HU'!$Q:$Q,$N78,'[1]Címrend HU'!T:T)=0,0,SUMIF('[1]Címrend HU'!$Q:$Q,$N78,'[1]Címrend HU'!T:T)))</f>
        <v>0</v>
      </c>
      <c r="Q78" s="145">
        <f>IF($N78="","",IF(SUMIF('[1]Címrend HU'!$Q:$Q,$N78,'[1]Címrend HU'!U:U)=0,0,SUMIF('[1]Címrend HU'!$Q:$Q,$N78,'[1]Címrend HU'!U:U)))</f>
        <v>0</v>
      </c>
      <c r="R78" s="140"/>
      <c r="S78" s="145">
        <f>IF($N78="","",IF(SUMIF('[1]Címrend HU'!$Q:$Q,$N78,'[1]Címrend HU'!V:V)=0,0,SUMIF('[1]Címrend HU'!$Q:$Q,$N78,'[1]Címrend HU'!V:V)))</f>
        <v>0</v>
      </c>
      <c r="T78" s="145">
        <f>IF($N78="","",IF(SUMIF('[1]Címrend HU'!$Q:$Q,$N78,'[1]Címrend HU'!W:W)=0,0,SUMIF('[1]Címrend HU'!$Q:$Q,$N78,'[1]Címrend HU'!W:W)))</f>
        <v>0</v>
      </c>
      <c r="U78" s="145">
        <f>IF($N78="","",IF(SUMIF('[1]Címrend HU'!$Q:$Q,$N78,'[1]Címrend HU'!X:X)=0,0,SUMIF('[1]Címrend HU'!$Q:$Q,$N78,'[1]Címrend HU'!X:X)))</f>
        <v>0</v>
      </c>
      <c r="V78" s="7"/>
      <c r="W78" s="7"/>
      <c r="X78" s="7"/>
    </row>
    <row r="79" spans="1:24" ht="11.25">
      <c r="A79" s="9"/>
      <c r="B79" s="9"/>
      <c r="C79" s="9"/>
      <c r="D79" s="9"/>
      <c r="E79" s="9"/>
      <c r="F79" s="99" t="s">
        <v>169</v>
      </c>
      <c r="G79" s="9"/>
      <c r="J79" s="9"/>
      <c r="K79" s="9"/>
      <c r="L79" s="108" t="s">
        <v>458</v>
      </c>
      <c r="M79" s="23"/>
      <c r="N79" s="108" t="s">
        <v>676</v>
      </c>
      <c r="O79" s="145">
        <f>IF($N79="","",IF(SUMIF('[1]Címrend HU'!$Q:$Q,$N79,'[1]Címrend HU'!S:S)=0,0,SUMIF('[1]Címrend HU'!$Q:$Q,$N79,'[1]Címrend HU'!S:S)))</f>
        <v>0</v>
      </c>
      <c r="P79" s="145">
        <f>IF($N79="","",IF(SUMIF('[1]Címrend HU'!$Q:$Q,$N79,'[1]Címrend HU'!T:T)=0,0,SUMIF('[1]Címrend HU'!$Q:$Q,$N79,'[1]Címrend HU'!T:T)))</f>
        <v>0</v>
      </c>
      <c r="Q79" s="145">
        <f>IF($N79="","",IF(SUMIF('[1]Címrend HU'!$Q:$Q,$N79,'[1]Címrend HU'!U:U)=0,0,SUMIF('[1]Címrend HU'!$Q:$Q,$N79,'[1]Címrend HU'!U:U)))</f>
        <v>0</v>
      </c>
      <c r="R79" s="140"/>
      <c r="S79" s="145">
        <f>IF($N79="","",IF(SUMIF('[1]Címrend HU'!$Q:$Q,$N79,'[1]Címrend HU'!V:V)=0,0,SUMIF('[1]Címrend HU'!$Q:$Q,$N79,'[1]Címrend HU'!V:V)))</f>
        <v>0</v>
      </c>
      <c r="T79" s="145">
        <f>IF($N79="","",IF(SUMIF('[1]Címrend HU'!$Q:$Q,$N79,'[1]Címrend HU'!W:W)=0,0,SUMIF('[1]Címrend HU'!$Q:$Q,$N79,'[1]Címrend HU'!W:W)))</f>
        <v>0</v>
      </c>
      <c r="U79" s="145">
        <f>IF($N79="","",IF(SUMIF('[1]Címrend HU'!$Q:$Q,$N79,'[1]Címrend HU'!X:X)=0,0,SUMIF('[1]Címrend HU'!$Q:$Q,$N79,'[1]Címrend HU'!X:X)))</f>
        <v>0</v>
      </c>
      <c r="V79" s="7"/>
      <c r="W79" s="7"/>
      <c r="X79" s="7"/>
    </row>
    <row r="80" spans="1:24" ht="11.25">
      <c r="A80" s="9"/>
      <c r="B80" s="9"/>
      <c r="C80" s="9"/>
      <c r="D80" s="9"/>
      <c r="E80" s="9"/>
      <c r="F80" s="99" t="s">
        <v>171</v>
      </c>
      <c r="G80" s="9"/>
      <c r="J80" s="9"/>
      <c r="K80" s="9"/>
      <c r="L80" s="108" t="s">
        <v>459</v>
      </c>
      <c r="M80" s="23"/>
      <c r="N80" s="108" t="s">
        <v>677</v>
      </c>
      <c r="O80" s="145">
        <f>IF($N80="","",IF(SUMIF('[1]Címrend HU'!$Q:$Q,$N80,'[1]Címrend HU'!S:S)=0,0,SUMIF('[1]Címrend HU'!$Q:$Q,$N80,'[1]Címrend HU'!S:S)))</f>
        <v>0</v>
      </c>
      <c r="P80" s="145">
        <f>IF($N80="","",IF(SUMIF('[1]Címrend HU'!$Q:$Q,$N80,'[1]Címrend HU'!T:T)=0,0,SUMIF('[1]Címrend HU'!$Q:$Q,$N80,'[1]Címrend HU'!T:T)))</f>
        <v>0</v>
      </c>
      <c r="Q80" s="145">
        <f>IF($N80="","",IF(SUMIF('[1]Címrend HU'!$Q:$Q,$N80,'[1]Címrend HU'!U:U)=0,0,SUMIF('[1]Címrend HU'!$Q:$Q,$N80,'[1]Címrend HU'!U:U)))</f>
        <v>0</v>
      </c>
      <c r="R80" s="140"/>
      <c r="S80" s="145">
        <f>IF($N80="","",IF(SUMIF('[1]Címrend HU'!$Q:$Q,$N80,'[1]Címrend HU'!V:V)=0,0,SUMIF('[1]Címrend HU'!$Q:$Q,$N80,'[1]Címrend HU'!V:V)))</f>
        <v>0</v>
      </c>
      <c r="T80" s="145">
        <f>IF($N80="","",IF(SUMIF('[1]Címrend HU'!$Q:$Q,$N80,'[1]Címrend HU'!W:W)=0,0,SUMIF('[1]Címrend HU'!$Q:$Q,$N80,'[1]Címrend HU'!W:W)))</f>
        <v>0</v>
      </c>
      <c r="U80" s="145">
        <f>IF($N80="","",IF(SUMIF('[1]Címrend HU'!$Q:$Q,$N80,'[1]Címrend HU'!X:X)=0,0,SUMIF('[1]Címrend HU'!$Q:$Q,$N80,'[1]Címrend HU'!X:X)))</f>
        <v>0</v>
      </c>
      <c r="V80" s="7"/>
      <c r="W80" s="7"/>
      <c r="X80" s="7"/>
    </row>
    <row r="81" spans="1:24" ht="11.25">
      <c r="A81" s="9"/>
      <c r="B81" s="9"/>
      <c r="C81" s="9"/>
      <c r="D81" s="9"/>
      <c r="E81" s="9"/>
      <c r="F81" s="99" t="s">
        <v>460</v>
      </c>
      <c r="G81" s="9"/>
      <c r="J81" s="9"/>
      <c r="K81" s="9"/>
      <c r="L81" s="108" t="s">
        <v>461</v>
      </c>
      <c r="M81" s="23"/>
      <c r="N81" s="108" t="s">
        <v>678</v>
      </c>
      <c r="O81" s="145">
        <f>IF($N81="","",IF(SUMIF('[1]Címrend HU'!$Q:$Q,$N81,'[1]Címrend HU'!S:S)=0,0,SUMIF('[1]Címrend HU'!$Q:$Q,$N81,'[1]Címrend HU'!S:S)))</f>
        <v>0</v>
      </c>
      <c r="P81" s="145">
        <f>IF($N81="","",IF(SUMIF('[1]Címrend HU'!$Q:$Q,$N81,'[1]Címrend HU'!T:T)=0,0,SUMIF('[1]Címrend HU'!$Q:$Q,$N81,'[1]Címrend HU'!T:T)))</f>
        <v>0</v>
      </c>
      <c r="Q81" s="145">
        <f>IF($N81="","",IF(SUMIF('[1]Címrend HU'!$Q:$Q,$N81,'[1]Címrend HU'!U:U)=0,0,SUMIF('[1]Címrend HU'!$Q:$Q,$N81,'[1]Címrend HU'!U:U)))</f>
        <v>0</v>
      </c>
      <c r="R81" s="140"/>
      <c r="S81" s="145">
        <f>IF($N81="","",IF(SUMIF('[1]Címrend HU'!$Q:$Q,$N81,'[1]Címrend HU'!V:V)=0,0,SUMIF('[1]Címrend HU'!$Q:$Q,$N81,'[1]Címrend HU'!V:V)))</f>
        <v>0</v>
      </c>
      <c r="T81" s="145">
        <f>IF($N81="","",IF(SUMIF('[1]Címrend HU'!$Q:$Q,$N81,'[1]Címrend HU'!W:W)=0,0,SUMIF('[1]Címrend HU'!$Q:$Q,$N81,'[1]Címrend HU'!W:W)))</f>
        <v>0</v>
      </c>
      <c r="U81" s="145">
        <f>IF($N81="","",IF(SUMIF('[1]Címrend HU'!$Q:$Q,$N81,'[1]Címrend HU'!X:X)=0,0,SUMIF('[1]Címrend HU'!$Q:$Q,$N81,'[1]Címrend HU'!X:X)))</f>
        <v>0</v>
      </c>
      <c r="V81" s="7"/>
      <c r="W81" s="7"/>
      <c r="X81" s="7"/>
    </row>
    <row r="82" spans="1:24" ht="11.25">
      <c r="A82" s="9"/>
      <c r="B82" s="9"/>
      <c r="C82" s="9"/>
      <c r="D82" s="9"/>
      <c r="E82" s="9"/>
      <c r="F82" s="99" t="s">
        <v>462</v>
      </c>
      <c r="G82" s="9"/>
      <c r="J82" s="9"/>
      <c r="K82" s="9"/>
      <c r="L82" s="108" t="s">
        <v>218</v>
      </c>
      <c r="M82" s="23"/>
      <c r="N82" s="108" t="s">
        <v>679</v>
      </c>
      <c r="O82" s="145">
        <f>IF($N82="","",IF(SUMIF('[1]Címrend HU'!$Q:$Q,$N82,'[1]Címrend HU'!S:S)=0,0,SUMIF('[1]Címrend HU'!$Q:$Q,$N82,'[1]Címrend HU'!S:S)))</f>
        <v>0</v>
      </c>
      <c r="P82" s="145">
        <f>IF($N82="","",IF(SUMIF('[1]Címrend HU'!$Q:$Q,$N82,'[1]Címrend HU'!T:T)=0,0,SUMIF('[1]Címrend HU'!$Q:$Q,$N82,'[1]Címrend HU'!T:T)))</f>
        <v>0</v>
      </c>
      <c r="Q82" s="145">
        <f>IF($N82="","",IF(SUMIF('[1]Címrend HU'!$Q:$Q,$N82,'[1]Címrend HU'!U:U)=0,0,SUMIF('[1]Címrend HU'!$Q:$Q,$N82,'[1]Címrend HU'!U:U)))</f>
        <v>0</v>
      </c>
      <c r="R82" s="140"/>
      <c r="S82" s="145">
        <f>IF($N82="","",IF(SUMIF('[1]Címrend HU'!$Q:$Q,$N82,'[1]Címrend HU'!V:V)=0,0,SUMIF('[1]Címrend HU'!$Q:$Q,$N82,'[1]Címrend HU'!V:V)))</f>
        <v>0</v>
      </c>
      <c r="T82" s="145">
        <f>IF($N82="","",IF(SUMIF('[1]Címrend HU'!$Q:$Q,$N82,'[1]Címrend HU'!W:W)=0,0,SUMIF('[1]Címrend HU'!$Q:$Q,$N82,'[1]Címrend HU'!W:W)))</f>
        <v>0</v>
      </c>
      <c r="U82" s="145">
        <f>IF($N82="","",IF(SUMIF('[1]Címrend HU'!$Q:$Q,$N82,'[1]Címrend HU'!X:X)=0,0,SUMIF('[1]Címrend HU'!$Q:$Q,$N82,'[1]Címrend HU'!X:X)))</f>
        <v>0</v>
      </c>
      <c r="V82" s="7"/>
      <c r="W82" s="7"/>
      <c r="X82" s="7"/>
    </row>
    <row r="83" spans="1:24" ht="11.25">
      <c r="A83" s="9"/>
      <c r="B83" s="9"/>
      <c r="C83" s="9"/>
      <c r="D83" s="9"/>
      <c r="E83" s="9"/>
      <c r="F83" s="99" t="s">
        <v>463</v>
      </c>
      <c r="G83" s="9"/>
      <c r="J83" s="9"/>
      <c r="K83" s="9"/>
      <c r="L83" s="108" t="s">
        <v>464</v>
      </c>
      <c r="M83" s="23"/>
      <c r="N83" s="108" t="s">
        <v>621</v>
      </c>
      <c r="O83" s="145">
        <f>IF($N83="","",IF(SUMIF('[1]Címrend HU'!$Q:$Q,$N83,'[1]Címrend HU'!S:S)=0,0,SUMIF('[1]Címrend HU'!$Q:$Q,$N83,'[1]Címrend HU'!S:S)))</f>
        <v>0</v>
      </c>
      <c r="P83" s="145">
        <f>IF($N83="","",IF(SUMIF('[1]Címrend HU'!$Q:$Q,$N83,'[1]Címrend HU'!T:T)=0,0,SUMIF('[1]Címrend HU'!$Q:$Q,$N83,'[1]Címrend HU'!T:T)))</f>
        <v>0</v>
      </c>
      <c r="Q83" s="145">
        <f>IF($N83="","",IF(SUMIF('[1]Címrend HU'!$Q:$Q,$N83,'[1]Címrend HU'!U:U)=0,0,SUMIF('[1]Címrend HU'!$Q:$Q,$N83,'[1]Címrend HU'!U:U)))</f>
        <v>0</v>
      </c>
      <c r="R83" s="140"/>
      <c r="S83" s="145">
        <f>IF($N83="","",IF(SUMIF('[1]Címrend HU'!$Q:$Q,$N83,'[1]Címrend HU'!V:V)=0,0,SUMIF('[1]Címrend HU'!$Q:$Q,$N83,'[1]Címrend HU'!V:V)))</f>
        <v>0</v>
      </c>
      <c r="T83" s="145">
        <f>IF($N83="","",IF(SUMIF('[1]Címrend HU'!$Q:$Q,$N83,'[1]Címrend HU'!W:W)=0,0,SUMIF('[1]Címrend HU'!$Q:$Q,$N83,'[1]Címrend HU'!W:W)))</f>
        <v>0</v>
      </c>
      <c r="U83" s="145">
        <f>IF($N83="","",IF(SUMIF('[1]Címrend HU'!$Q:$Q,$N83,'[1]Címrend HU'!X:X)=0,0,SUMIF('[1]Címrend HU'!$Q:$Q,$N83,'[1]Címrend HU'!X:X)))</f>
        <v>0</v>
      </c>
      <c r="V83" s="7"/>
      <c r="W83" s="7"/>
      <c r="X83" s="7"/>
    </row>
    <row r="84" spans="1:24" ht="11.25">
      <c r="A84" s="9"/>
      <c r="B84" s="9"/>
      <c r="C84" s="9"/>
      <c r="D84" s="9"/>
      <c r="E84" s="9"/>
      <c r="F84" s="99" t="s">
        <v>465</v>
      </c>
      <c r="G84" s="9"/>
      <c r="J84" s="9"/>
      <c r="K84" s="9"/>
      <c r="L84" s="108" t="s">
        <v>219</v>
      </c>
      <c r="M84" s="23"/>
      <c r="N84" s="108" t="s">
        <v>680</v>
      </c>
      <c r="O84" s="145">
        <f>IF($N84="","",IF(SUMIF('[1]Címrend HU'!$Q:$Q,$N84,'[1]Címrend HU'!S:S)=0,0,SUMIF('[1]Címrend HU'!$Q:$Q,$N84,'[1]Címrend HU'!S:S)))</f>
        <v>0</v>
      </c>
      <c r="P84" s="145">
        <f>IF($N84="","",IF(SUMIF('[1]Címrend HU'!$Q:$Q,$N84,'[1]Címrend HU'!T:T)=0,0,SUMIF('[1]Címrend HU'!$Q:$Q,$N84,'[1]Címrend HU'!T:T)))</f>
        <v>0</v>
      </c>
      <c r="Q84" s="145">
        <f>IF($N84="","",IF(SUMIF('[1]Címrend HU'!$Q:$Q,$N84,'[1]Címrend HU'!U:U)=0,0,SUMIF('[1]Címrend HU'!$Q:$Q,$N84,'[1]Címrend HU'!U:U)))</f>
        <v>0</v>
      </c>
      <c r="R84" s="140"/>
      <c r="S84" s="145">
        <f>IF($N84="","",IF(SUMIF('[1]Címrend HU'!$Q:$Q,$N84,'[1]Címrend HU'!V:V)=0,0,SUMIF('[1]Címrend HU'!$Q:$Q,$N84,'[1]Címrend HU'!V:V)))</f>
        <v>0</v>
      </c>
      <c r="T84" s="145">
        <f>IF($N84="","",IF(SUMIF('[1]Címrend HU'!$Q:$Q,$N84,'[1]Címrend HU'!W:W)=0,0,SUMIF('[1]Címrend HU'!$Q:$Q,$N84,'[1]Címrend HU'!W:W)))</f>
        <v>0</v>
      </c>
      <c r="U84" s="145">
        <f>IF($N84="","",IF(SUMIF('[1]Címrend HU'!$Q:$Q,$N84,'[1]Címrend HU'!X:X)=0,0,SUMIF('[1]Címrend HU'!$Q:$Q,$N84,'[1]Címrend HU'!X:X)))</f>
        <v>0</v>
      </c>
      <c r="V84" s="7"/>
      <c r="W84" s="7"/>
      <c r="X84" s="7"/>
    </row>
    <row r="85" spans="1:24" ht="11.25">
      <c r="A85" s="9"/>
      <c r="B85" s="9"/>
      <c r="C85" s="9"/>
      <c r="D85" s="9"/>
      <c r="E85" s="9"/>
      <c r="F85" s="109" t="s">
        <v>534</v>
      </c>
      <c r="G85" s="9"/>
      <c r="J85" s="9"/>
      <c r="K85" s="9"/>
      <c r="L85" s="108" t="s">
        <v>220</v>
      </c>
      <c r="M85" s="23"/>
      <c r="N85" s="108" t="s">
        <v>682</v>
      </c>
      <c r="O85" s="145">
        <f>IF($N85="","",IF(SUMIF('[1]Címrend HU'!$Q:$Q,$N85,'[1]Címrend HU'!S:S)=0,0,SUMIF('[1]Címrend HU'!$Q:$Q,$N85,'[1]Címrend HU'!S:S)))</f>
        <v>0</v>
      </c>
      <c r="P85" s="145">
        <f>IF($N85="","",IF(SUMIF('[1]Címrend HU'!$Q:$Q,$N85,'[1]Címrend HU'!T:T)=0,0,SUMIF('[1]Címrend HU'!$Q:$Q,$N85,'[1]Címrend HU'!T:T)))</f>
        <v>0</v>
      </c>
      <c r="Q85" s="145">
        <f>IF($N85="","",IF(SUMIF('[1]Címrend HU'!$Q:$Q,$N85,'[1]Címrend HU'!U:U)=0,0,SUMIF('[1]Címrend HU'!$Q:$Q,$N85,'[1]Címrend HU'!U:U)))</f>
        <v>0</v>
      </c>
      <c r="R85" s="140"/>
      <c r="S85" s="145">
        <f>IF($N85="","",IF(SUMIF('[1]Címrend HU'!$Q:$Q,$N85,'[1]Címrend HU'!V:V)=0,0,SUMIF('[1]Címrend HU'!$Q:$Q,$N85,'[1]Címrend HU'!V:V)))</f>
        <v>0</v>
      </c>
      <c r="T85" s="145">
        <f>IF($N85="","",IF(SUMIF('[1]Címrend HU'!$Q:$Q,$N85,'[1]Címrend HU'!W:W)=0,0,SUMIF('[1]Címrend HU'!$Q:$Q,$N85,'[1]Címrend HU'!W:W)))</f>
        <v>0</v>
      </c>
      <c r="U85" s="145">
        <f>IF($N85="","",IF(SUMIF('[1]Címrend HU'!$Q:$Q,$N85,'[1]Címrend HU'!X:X)=0,0,SUMIF('[1]Címrend HU'!$Q:$Q,$N85,'[1]Címrend HU'!X:X)))</f>
        <v>0</v>
      </c>
      <c r="V85" s="7"/>
      <c r="W85" s="7"/>
      <c r="X85" s="7"/>
    </row>
    <row r="86" spans="6:24" s="9" customFormat="1" ht="11.25">
      <c r="F86" s="40" t="s">
        <v>30</v>
      </c>
      <c r="G86" s="40"/>
      <c r="H86" s="40"/>
      <c r="I86" s="40"/>
      <c r="J86" s="40"/>
      <c r="K86" s="40"/>
      <c r="L86" s="40" t="s">
        <v>216</v>
      </c>
      <c r="M86" s="24" t="s">
        <v>506</v>
      </c>
      <c r="N86" s="40"/>
      <c r="O86" s="162">
        <f>SUM(O85,O84,O83,O82,O81,O77,O78,O79,O80)</f>
        <v>0</v>
      </c>
      <c r="P86" s="162">
        <f>SUM(P85,P84,P83,P82,P81,P77,P78,P79,P80)</f>
        <v>0</v>
      </c>
      <c r="Q86" s="162">
        <f>SUM(O86:P86)</f>
        <v>0</v>
      </c>
      <c r="R86" s="140"/>
      <c r="S86" s="162">
        <f>SUM(S85,S84,S83,S82,S81,S77,S78,S79,S80)</f>
        <v>0</v>
      </c>
      <c r="T86" s="162">
        <f>SUM(T85,T84,T83,T82,T81,T77,T78,T79,T80)</f>
        <v>0</v>
      </c>
      <c r="U86" s="162">
        <f>SUM(U85,U84,U83,U82,U81,U77,U78,U79,U80)</f>
        <v>0</v>
      </c>
      <c r="V86" s="6"/>
      <c r="W86" s="6"/>
      <c r="X86" s="6"/>
    </row>
    <row r="87" spans="1:24" ht="11.25">
      <c r="A87" s="9"/>
      <c r="B87" s="9"/>
      <c r="C87" s="9"/>
      <c r="D87" s="9"/>
      <c r="E87" s="9"/>
      <c r="F87" s="9" t="s">
        <v>33</v>
      </c>
      <c r="G87" s="9"/>
      <c r="H87" s="9"/>
      <c r="I87" s="9"/>
      <c r="J87" s="9"/>
      <c r="K87" s="9"/>
      <c r="L87" s="9" t="s">
        <v>222</v>
      </c>
      <c r="M87" s="23"/>
      <c r="N87" s="9"/>
      <c r="O87" s="145"/>
      <c r="P87" s="145"/>
      <c r="Q87" s="145"/>
      <c r="R87" s="140"/>
      <c r="S87" s="145"/>
      <c r="T87" s="145"/>
      <c r="U87" s="145"/>
      <c r="V87" s="7"/>
      <c r="W87" s="7"/>
      <c r="X87" s="7"/>
    </row>
    <row r="88" spans="1:24" ht="11.25">
      <c r="A88" s="9"/>
      <c r="B88" s="9"/>
      <c r="C88" s="9"/>
      <c r="D88" s="9"/>
      <c r="E88" s="9"/>
      <c r="F88" s="99" t="s">
        <v>466</v>
      </c>
      <c r="G88" s="9"/>
      <c r="J88" s="9"/>
      <c r="K88" s="9"/>
      <c r="L88" s="9" t="s">
        <v>223</v>
      </c>
      <c r="M88" s="23"/>
      <c r="N88" s="108" t="s">
        <v>683</v>
      </c>
      <c r="O88" s="145">
        <f>IF($N88="","",IF(SUMIF('[1]Címrend HU'!$Q:$Q,$N88,'[1]Címrend HU'!S:S)=0,0,SUMIF('[1]Címrend HU'!$Q:$Q,$N88,'[1]Címrend HU'!S:S)))</f>
        <v>0</v>
      </c>
      <c r="P88" s="145">
        <f>IF($N88="","",IF(SUMIF('[1]Címrend HU'!$Q:$Q,$N88,'[1]Címrend HU'!T:T)=0,0,SUMIF('[1]Címrend HU'!$Q:$Q,$N88,'[1]Címrend HU'!T:T)))</f>
        <v>0</v>
      </c>
      <c r="Q88" s="145">
        <f>IF($N88="","",IF(SUMIF('[1]Címrend HU'!$Q:$Q,$N88,'[1]Címrend HU'!U:U)=0,0,SUMIF('[1]Címrend HU'!$Q:$Q,$N88,'[1]Címrend HU'!U:U)))</f>
        <v>0</v>
      </c>
      <c r="R88" s="140"/>
      <c r="S88" s="145">
        <f>IF($N88="","",IF(SUMIF('[1]Címrend HU'!$Q:$Q,$N88,'[1]Címrend HU'!V:V)=0,0,SUMIF('[1]Címrend HU'!$Q:$Q,$N88,'[1]Címrend HU'!V:V)))</f>
        <v>0</v>
      </c>
      <c r="T88" s="145">
        <f>IF($N88="","",IF(SUMIF('[1]Címrend HU'!$Q:$Q,$N88,'[1]Címrend HU'!W:W)=0,0,SUMIF('[1]Címrend HU'!$Q:$Q,$N88,'[1]Címrend HU'!W:W)))</f>
        <v>0</v>
      </c>
      <c r="U88" s="145">
        <f>IF($N88="","",IF(SUMIF('[1]Címrend HU'!$Q:$Q,$N88,'[1]Címrend HU'!X:X)=0,0,SUMIF('[1]Címrend HU'!$Q:$Q,$N88,'[1]Címrend HU'!X:X)))</f>
        <v>0</v>
      </c>
      <c r="V88" s="7"/>
      <c r="W88" s="7"/>
      <c r="X88" s="7"/>
    </row>
    <row r="89" spans="1:24" ht="11.25">
      <c r="A89" s="9"/>
      <c r="B89" s="9"/>
      <c r="C89" s="9"/>
      <c r="D89" s="9"/>
      <c r="E89" s="9"/>
      <c r="F89" s="99" t="s">
        <v>467</v>
      </c>
      <c r="G89" s="9"/>
      <c r="J89" s="9"/>
      <c r="K89" s="9"/>
      <c r="L89" s="9" t="s">
        <v>468</v>
      </c>
      <c r="M89" s="23"/>
      <c r="N89" s="108" t="s">
        <v>684</v>
      </c>
      <c r="O89" s="145">
        <f>IF($N89="","",IF(SUMIF('[1]Címrend HU'!$Q:$Q,$N89,'[1]Címrend HU'!S:S)=0,0,SUMIF('[1]Címrend HU'!$Q:$Q,$N89,'[1]Címrend HU'!S:S)))</f>
        <v>0</v>
      </c>
      <c r="P89" s="145">
        <f>IF($N89="","",IF(SUMIF('[1]Címrend HU'!$Q:$Q,$N89,'[1]Címrend HU'!T:T)=0,0,SUMIF('[1]Címrend HU'!$Q:$Q,$N89,'[1]Címrend HU'!T:T)))</f>
        <v>0</v>
      </c>
      <c r="Q89" s="145">
        <f>IF($N89="","",IF(SUMIF('[1]Címrend HU'!$Q:$Q,$N89,'[1]Címrend HU'!U:U)=0,0,SUMIF('[1]Címrend HU'!$Q:$Q,$N89,'[1]Címrend HU'!U:U)))</f>
        <v>0</v>
      </c>
      <c r="R89" s="140"/>
      <c r="S89" s="145">
        <f>IF($N89="","",IF(SUMIF('[1]Címrend HU'!$Q:$Q,$N89,'[1]Címrend HU'!V:V)=0,0,SUMIF('[1]Címrend HU'!$Q:$Q,$N89,'[1]Címrend HU'!V:V)))</f>
        <v>0</v>
      </c>
      <c r="T89" s="145">
        <f>IF($N89="","",IF(SUMIF('[1]Címrend HU'!$Q:$Q,$N89,'[1]Címrend HU'!W:W)=0,0,SUMIF('[1]Címrend HU'!$Q:$Q,$N89,'[1]Címrend HU'!W:W)))</f>
        <v>0</v>
      </c>
      <c r="U89" s="145">
        <f>IF($N89="","",IF(SUMIF('[1]Címrend HU'!$Q:$Q,$N89,'[1]Címrend HU'!X:X)=0,0,SUMIF('[1]Címrend HU'!$Q:$Q,$N89,'[1]Címrend HU'!X:X)))</f>
        <v>0</v>
      </c>
      <c r="V89" s="7"/>
      <c r="W89" s="7"/>
      <c r="X89" s="7"/>
    </row>
    <row r="90" spans="1:24" ht="11.25">
      <c r="A90" s="9"/>
      <c r="B90" s="9"/>
      <c r="C90" s="9"/>
      <c r="D90" s="9"/>
      <c r="E90" s="9"/>
      <c r="F90" s="99" t="s">
        <v>469</v>
      </c>
      <c r="G90" s="9"/>
      <c r="J90" s="9"/>
      <c r="K90" s="9"/>
      <c r="L90" s="9" t="s">
        <v>470</v>
      </c>
      <c r="M90" s="23"/>
      <c r="N90" s="108" t="s">
        <v>685</v>
      </c>
      <c r="O90" s="145">
        <f>IF($N90="","",IF(SUMIF('[1]Címrend HU'!$Q:$Q,$N90,'[1]Címrend HU'!S:S)=0,0,SUMIF('[1]Címrend HU'!$Q:$Q,$N90,'[1]Címrend HU'!S:S)))</f>
        <v>0</v>
      </c>
      <c r="P90" s="145">
        <f>IF($N90="","",IF(SUMIF('[1]Címrend HU'!$Q:$Q,$N90,'[1]Címrend HU'!T:T)=0,0,SUMIF('[1]Címrend HU'!$Q:$Q,$N90,'[1]Címrend HU'!T:T)))</f>
        <v>0</v>
      </c>
      <c r="Q90" s="145">
        <f>IF($N90="","",IF(SUMIF('[1]Címrend HU'!$Q:$Q,$N90,'[1]Címrend HU'!U:U)=0,0,SUMIF('[1]Címrend HU'!$Q:$Q,$N90,'[1]Címrend HU'!U:U)))</f>
        <v>0</v>
      </c>
      <c r="R90" s="140"/>
      <c r="S90" s="145">
        <f>IF($N90="","",IF(SUMIF('[1]Címrend HU'!$Q:$Q,$N90,'[1]Címrend HU'!V:V)=0,0,SUMIF('[1]Címrend HU'!$Q:$Q,$N90,'[1]Címrend HU'!V:V)))</f>
        <v>0</v>
      </c>
      <c r="T90" s="145">
        <f>IF($N90="","",IF(SUMIF('[1]Címrend HU'!$Q:$Q,$N90,'[1]Címrend HU'!W:W)=0,0,SUMIF('[1]Címrend HU'!$Q:$Q,$N90,'[1]Címrend HU'!W:W)))</f>
        <v>0</v>
      </c>
      <c r="U90" s="145">
        <f>IF($N90="","",IF(SUMIF('[1]Címrend HU'!$Q:$Q,$N90,'[1]Címrend HU'!X:X)=0,0,SUMIF('[1]Címrend HU'!$Q:$Q,$N90,'[1]Címrend HU'!X:X)))</f>
        <v>0</v>
      </c>
      <c r="V90" s="7"/>
      <c r="W90" s="7"/>
      <c r="X90" s="7"/>
    </row>
    <row r="91" spans="1:24" ht="11.25">
      <c r="A91" s="9"/>
      <c r="B91" s="9"/>
      <c r="C91" s="9"/>
      <c r="D91" s="9"/>
      <c r="E91" s="9"/>
      <c r="F91" s="99" t="s">
        <v>471</v>
      </c>
      <c r="G91" s="9"/>
      <c r="J91" s="9"/>
      <c r="K91" s="9"/>
      <c r="L91" s="9" t="s">
        <v>472</v>
      </c>
      <c r="M91" s="23"/>
      <c r="N91" s="108" t="s">
        <v>686</v>
      </c>
      <c r="O91" s="145">
        <f>IF($N91="","",IF(SUMIF('[1]Címrend HU'!$Q:$Q,$N91,'[1]Címrend HU'!S:S)=0,0,SUMIF('[1]Címrend HU'!$Q:$Q,$N91,'[1]Címrend HU'!S:S)))</f>
        <v>0</v>
      </c>
      <c r="P91" s="145">
        <f>IF($N91="","",IF(SUMIF('[1]Címrend HU'!$Q:$Q,$N91,'[1]Címrend HU'!T:T)=0,0,SUMIF('[1]Címrend HU'!$Q:$Q,$N91,'[1]Címrend HU'!T:T)))</f>
        <v>0</v>
      </c>
      <c r="Q91" s="145">
        <f>IF($N91="","",IF(SUMIF('[1]Címrend HU'!$Q:$Q,$N91,'[1]Címrend HU'!U:U)=0,0,SUMIF('[1]Címrend HU'!$Q:$Q,$N91,'[1]Címrend HU'!U:U)))</f>
        <v>0</v>
      </c>
      <c r="R91" s="140"/>
      <c r="S91" s="145">
        <f>IF($N91="","",IF(SUMIF('[1]Címrend HU'!$Q:$Q,$N91,'[1]Címrend HU'!V:V)=0,0,SUMIF('[1]Címrend HU'!$Q:$Q,$N91,'[1]Címrend HU'!V:V)))</f>
        <v>0</v>
      </c>
      <c r="T91" s="145">
        <f>IF($N91="","",IF(SUMIF('[1]Címrend HU'!$Q:$Q,$N91,'[1]Címrend HU'!W:W)=0,0,SUMIF('[1]Címrend HU'!$Q:$Q,$N91,'[1]Címrend HU'!W:W)))</f>
        <v>0</v>
      </c>
      <c r="U91" s="145">
        <f>IF($N91="","",IF(SUMIF('[1]Címrend HU'!$Q:$Q,$N91,'[1]Címrend HU'!X:X)=0,0,SUMIF('[1]Címrend HU'!$Q:$Q,$N91,'[1]Címrend HU'!X:X)))</f>
        <v>0</v>
      </c>
      <c r="V91" s="7"/>
      <c r="W91" s="7"/>
      <c r="X91" s="7"/>
    </row>
    <row r="92" spans="1:24" ht="11.25">
      <c r="A92" s="9"/>
      <c r="B92" s="9"/>
      <c r="C92" s="9"/>
      <c r="D92" s="9"/>
      <c r="E92" s="9"/>
      <c r="F92" s="99" t="s">
        <v>473</v>
      </c>
      <c r="G92" s="9"/>
      <c r="J92" s="9"/>
      <c r="K92" s="9"/>
      <c r="L92" s="9" t="s">
        <v>474</v>
      </c>
      <c r="M92" s="23"/>
      <c r="N92" s="108" t="s">
        <v>687</v>
      </c>
      <c r="O92" s="145">
        <f>IF($N92="","",IF(SUMIF('[1]Címrend HU'!$Q:$Q,$N92,'[1]Címrend HU'!S:S)=0,0,SUMIF('[1]Címrend HU'!$Q:$Q,$N92,'[1]Címrend HU'!S:S)))</f>
        <v>0</v>
      </c>
      <c r="P92" s="145">
        <f>IF($N92="","",IF(SUMIF('[1]Címrend HU'!$Q:$Q,$N92,'[1]Címrend HU'!T:T)=0,0,SUMIF('[1]Címrend HU'!$Q:$Q,$N92,'[1]Címrend HU'!T:T)))</f>
        <v>0</v>
      </c>
      <c r="Q92" s="145">
        <f>IF($N92="","",IF(SUMIF('[1]Címrend HU'!$Q:$Q,$N92,'[1]Címrend HU'!U:U)=0,0,SUMIF('[1]Címrend HU'!$Q:$Q,$N92,'[1]Címrend HU'!U:U)))</f>
        <v>0</v>
      </c>
      <c r="R92" s="140"/>
      <c r="S92" s="145">
        <f>IF($N92="","",IF(SUMIF('[1]Címrend HU'!$Q:$Q,$N92,'[1]Címrend HU'!V:V)=0,0,SUMIF('[1]Címrend HU'!$Q:$Q,$N92,'[1]Címrend HU'!V:V)))</f>
        <v>0</v>
      </c>
      <c r="T92" s="145">
        <f>IF($N92="","",IF(SUMIF('[1]Címrend HU'!$Q:$Q,$N92,'[1]Címrend HU'!W:W)=0,0,SUMIF('[1]Címrend HU'!$Q:$Q,$N92,'[1]Címrend HU'!W:W)))</f>
        <v>0</v>
      </c>
      <c r="U92" s="145">
        <f>IF($N92="","",IF(SUMIF('[1]Címrend HU'!$Q:$Q,$N92,'[1]Címrend HU'!X:X)=0,0,SUMIF('[1]Címrend HU'!$Q:$Q,$N92,'[1]Címrend HU'!X:X)))</f>
        <v>0</v>
      </c>
      <c r="V92" s="7"/>
      <c r="W92" s="7"/>
      <c r="X92" s="7"/>
    </row>
    <row r="93" spans="1:24" ht="11.25">
      <c r="A93" s="9"/>
      <c r="B93" s="9"/>
      <c r="C93" s="9"/>
      <c r="D93" s="9"/>
      <c r="E93" s="9"/>
      <c r="F93" s="99" t="s">
        <v>475</v>
      </c>
      <c r="G93" s="9"/>
      <c r="J93" s="9"/>
      <c r="K93" s="9"/>
      <c r="L93" s="9" t="s">
        <v>224</v>
      </c>
      <c r="M93" s="23"/>
      <c r="N93" s="108" t="s">
        <v>688</v>
      </c>
      <c r="O93" s="145">
        <f>IF($N93="","",IF(SUMIF('[1]Címrend HU'!$Q:$Q,$N93,'[1]Címrend HU'!S:S)=0,0,SUMIF('[1]Címrend HU'!$Q:$Q,$N93,'[1]Címrend HU'!S:S)))</f>
        <v>0</v>
      </c>
      <c r="P93" s="145">
        <f>IF($N93="","",IF(SUMIF('[1]Címrend HU'!$Q:$Q,$N93,'[1]Címrend HU'!T:T)=0,0,SUMIF('[1]Címrend HU'!$Q:$Q,$N93,'[1]Címrend HU'!T:T)))</f>
        <v>0</v>
      </c>
      <c r="Q93" s="145">
        <f>IF($N93="","",IF(SUMIF('[1]Címrend HU'!$Q:$Q,$N93,'[1]Címrend HU'!U:U)=0,0,SUMIF('[1]Címrend HU'!$Q:$Q,$N93,'[1]Címrend HU'!U:U)))</f>
        <v>0</v>
      </c>
      <c r="R93" s="140"/>
      <c r="S93" s="145">
        <f>IF($N93="","",IF(SUMIF('[1]Címrend HU'!$Q:$Q,$N93,'[1]Címrend HU'!V:V)=0,0,SUMIF('[1]Címrend HU'!$Q:$Q,$N93,'[1]Címrend HU'!V:V)))</f>
        <v>0</v>
      </c>
      <c r="T93" s="145">
        <f>IF($N93="","",IF(SUMIF('[1]Címrend HU'!$Q:$Q,$N93,'[1]Címrend HU'!W:W)=0,0,SUMIF('[1]Címrend HU'!$Q:$Q,$N93,'[1]Címrend HU'!W:W)))</f>
        <v>0</v>
      </c>
      <c r="U93" s="145">
        <f>IF($N93="","",IF(SUMIF('[1]Címrend HU'!$Q:$Q,$N93,'[1]Címrend HU'!X:X)=0,0,SUMIF('[1]Címrend HU'!$Q:$Q,$N93,'[1]Címrend HU'!X:X)))</f>
        <v>0</v>
      </c>
      <c r="V93" s="7"/>
      <c r="W93" s="7"/>
      <c r="X93" s="7"/>
    </row>
    <row r="94" spans="1:24" ht="11.25">
      <c r="A94" s="9"/>
      <c r="B94" s="9"/>
      <c r="C94" s="9"/>
      <c r="D94" s="9"/>
      <c r="E94" s="9"/>
      <c r="F94" s="99" t="s">
        <v>477</v>
      </c>
      <c r="G94" s="9"/>
      <c r="J94" s="9"/>
      <c r="K94" s="9"/>
      <c r="L94" s="9" t="s">
        <v>476</v>
      </c>
      <c r="M94" s="23"/>
      <c r="N94" s="108" t="s">
        <v>622</v>
      </c>
      <c r="O94" s="145">
        <f>IF($N94="","",IF(SUMIF('[1]Címrend HU'!$Q:$Q,$N94,'[1]Címrend HU'!S:S)=0,0,SUMIF('[1]Címrend HU'!$Q:$Q,$N94,'[1]Címrend HU'!S:S)))</f>
        <v>0</v>
      </c>
      <c r="P94" s="145">
        <f>IF($N94="","",IF(SUMIF('[1]Címrend HU'!$Q:$Q,$N94,'[1]Címrend HU'!T:T)=0,0,SUMIF('[1]Címrend HU'!$Q:$Q,$N94,'[1]Címrend HU'!T:T)))</f>
        <v>0</v>
      </c>
      <c r="Q94" s="145">
        <f>IF($N94="","",IF(SUMIF('[1]Címrend HU'!$Q:$Q,$N94,'[1]Címrend HU'!U:U)=0,0,SUMIF('[1]Címrend HU'!$Q:$Q,$N94,'[1]Címrend HU'!U:U)))</f>
        <v>0</v>
      </c>
      <c r="R94" s="140"/>
      <c r="S94" s="145">
        <f>IF($N94="","",IF(SUMIF('[1]Címrend HU'!$Q:$Q,$N94,'[1]Címrend HU'!V:V)=0,0,SUMIF('[1]Címrend HU'!$Q:$Q,$N94,'[1]Címrend HU'!V:V)))</f>
        <v>0</v>
      </c>
      <c r="T94" s="145">
        <f>IF($N94="","",IF(SUMIF('[1]Címrend HU'!$Q:$Q,$N94,'[1]Címrend HU'!W:W)=0,0,SUMIF('[1]Címrend HU'!$Q:$Q,$N94,'[1]Címrend HU'!W:W)))</f>
        <v>0</v>
      </c>
      <c r="U94" s="145">
        <f>IF($N94="","",IF(SUMIF('[1]Címrend HU'!$Q:$Q,$N94,'[1]Címrend HU'!X:X)=0,0,SUMIF('[1]Címrend HU'!$Q:$Q,$N94,'[1]Címrend HU'!X:X)))</f>
        <v>0</v>
      </c>
      <c r="V94" s="7"/>
      <c r="W94" s="7"/>
      <c r="X94" s="7"/>
    </row>
    <row r="95" spans="1:24" ht="11.25">
      <c r="A95" s="9"/>
      <c r="B95" s="9"/>
      <c r="C95" s="9"/>
      <c r="D95" s="9"/>
      <c r="E95" s="9"/>
      <c r="F95" s="99" t="s">
        <v>478</v>
      </c>
      <c r="G95" s="9"/>
      <c r="J95" s="9"/>
      <c r="K95" s="9"/>
      <c r="L95" s="9" t="s">
        <v>225</v>
      </c>
      <c r="M95" s="23"/>
      <c r="N95" s="108" t="s">
        <v>623</v>
      </c>
      <c r="O95" s="145">
        <f>IF($N95="","",IF(SUMIF('[1]Címrend HU'!$Q:$Q,$N95,'[1]Címrend HU'!S:S)=0,0,SUMIF('[1]Címrend HU'!$Q:$Q,$N95,'[1]Címrend HU'!S:S)))</f>
        <v>0</v>
      </c>
      <c r="P95" s="145">
        <f>IF($N95="","",IF(SUMIF('[1]Címrend HU'!$Q:$Q,$N95,'[1]Címrend HU'!T:T)=0,0,SUMIF('[1]Címrend HU'!$Q:$Q,$N95,'[1]Címrend HU'!T:T)))</f>
        <v>0</v>
      </c>
      <c r="Q95" s="145">
        <f>IF($N95="","",IF(SUMIF('[1]Címrend HU'!$Q:$Q,$N95,'[1]Címrend HU'!U:U)=0,0,SUMIF('[1]Címrend HU'!$Q:$Q,$N95,'[1]Címrend HU'!U:U)))</f>
        <v>0</v>
      </c>
      <c r="R95" s="140"/>
      <c r="S95" s="145">
        <f>IF($N95="","",IF(SUMIF('[1]Címrend HU'!$Q:$Q,$N95,'[1]Címrend HU'!V:V)=0,0,SUMIF('[1]Címrend HU'!$Q:$Q,$N95,'[1]Címrend HU'!V:V)))</f>
        <v>0</v>
      </c>
      <c r="T95" s="145">
        <f>IF($N95="","",IF(SUMIF('[1]Címrend HU'!$Q:$Q,$N95,'[1]Címrend HU'!W:W)=0,0,SUMIF('[1]Címrend HU'!$Q:$Q,$N95,'[1]Címrend HU'!W:W)))</f>
        <v>0</v>
      </c>
      <c r="U95" s="145">
        <f>IF($N95="","",IF(SUMIF('[1]Címrend HU'!$Q:$Q,$N95,'[1]Címrend HU'!X:X)=0,0,SUMIF('[1]Címrend HU'!$Q:$Q,$N95,'[1]Címrend HU'!X:X)))</f>
        <v>0</v>
      </c>
      <c r="V95" s="7"/>
      <c r="W95" s="7"/>
      <c r="X95" s="7"/>
    </row>
    <row r="96" spans="1:24" ht="11.25">
      <c r="A96" s="9"/>
      <c r="B96" s="9"/>
      <c r="C96" s="9"/>
      <c r="D96" s="9"/>
      <c r="E96" s="9"/>
      <c r="F96" s="99" t="s">
        <v>479</v>
      </c>
      <c r="G96" s="9"/>
      <c r="J96" s="9"/>
      <c r="K96" s="9"/>
      <c r="L96" s="9" t="s">
        <v>226</v>
      </c>
      <c r="M96" s="23"/>
      <c r="N96" s="108" t="s">
        <v>689</v>
      </c>
      <c r="O96" s="145">
        <f>IF($N96="","",IF(SUMIF('[1]Címrend HU'!$Q:$Q,$N96,'[1]Címrend HU'!S:S)=0,0,SUMIF('[1]Címrend HU'!$Q:$Q,$N96,'[1]Címrend HU'!S:S)))</f>
        <v>0</v>
      </c>
      <c r="P96" s="145">
        <f>IF($N96="","",IF(SUMIF('[1]Címrend HU'!$Q:$Q,$N96,'[1]Címrend HU'!T:T)=0,0,SUMIF('[1]Címrend HU'!$Q:$Q,$N96,'[1]Címrend HU'!T:T)))</f>
        <v>0</v>
      </c>
      <c r="Q96" s="145">
        <f>IF($N96="","",IF(SUMIF('[1]Címrend HU'!$Q:$Q,$N96,'[1]Címrend HU'!U:U)=0,0,SUMIF('[1]Címrend HU'!$Q:$Q,$N96,'[1]Címrend HU'!U:U)))</f>
        <v>0</v>
      </c>
      <c r="R96" s="140"/>
      <c r="S96" s="145">
        <f>IF($N96="","",IF(SUMIF('[1]Címrend HU'!$Q:$Q,$N96,'[1]Címrend HU'!V:V)=0,0,SUMIF('[1]Címrend HU'!$Q:$Q,$N96,'[1]Címrend HU'!V:V)))</f>
        <v>0</v>
      </c>
      <c r="T96" s="145">
        <f>IF($N96="","",IF(SUMIF('[1]Címrend HU'!$Q:$Q,$N96,'[1]Címrend HU'!W:W)=0,0,SUMIF('[1]Címrend HU'!$Q:$Q,$N96,'[1]Címrend HU'!W:W)))</f>
        <v>0</v>
      </c>
      <c r="U96" s="145">
        <f>IF($N96="","",IF(SUMIF('[1]Címrend HU'!$Q:$Q,$N96,'[1]Címrend HU'!X:X)=0,0,SUMIF('[1]Címrend HU'!$Q:$Q,$N96,'[1]Címrend HU'!X:X)))</f>
        <v>0</v>
      </c>
      <c r="V96" s="7"/>
      <c r="W96" s="7"/>
      <c r="X96" s="7"/>
    </row>
    <row r="97" spans="1:24" ht="11.25">
      <c r="A97" s="9"/>
      <c r="B97" s="9"/>
      <c r="C97" s="9"/>
      <c r="D97" s="9"/>
      <c r="E97" s="9"/>
      <c r="F97" s="99" t="s">
        <v>480</v>
      </c>
      <c r="G97" s="9"/>
      <c r="J97" s="9"/>
      <c r="K97" s="9"/>
      <c r="L97" s="9" t="s">
        <v>227</v>
      </c>
      <c r="M97" s="23"/>
      <c r="N97" s="108" t="s">
        <v>690</v>
      </c>
      <c r="O97" s="145">
        <f>IF($N97="","",IF(SUMIF('[1]Címrend HU'!$Q:$Q,$N97,'[1]Címrend HU'!S:S)=0,0,SUMIF('[1]Címrend HU'!$Q:$Q,$N97,'[1]Címrend HU'!S:S)))</f>
        <v>0</v>
      </c>
      <c r="P97" s="145">
        <f>IF($N97="","",IF(SUMIF('[1]Címrend HU'!$Q:$Q,$N97,'[1]Címrend HU'!T:T)=0,0,SUMIF('[1]Címrend HU'!$Q:$Q,$N97,'[1]Címrend HU'!T:T)))</f>
        <v>0</v>
      </c>
      <c r="Q97" s="145">
        <f>IF($N97="","",IF(SUMIF('[1]Címrend HU'!$Q:$Q,$N97,'[1]Címrend HU'!U:U)=0,0,SUMIF('[1]Címrend HU'!$Q:$Q,$N97,'[1]Címrend HU'!U:U)))</f>
        <v>0</v>
      </c>
      <c r="R97" s="140"/>
      <c r="S97" s="145">
        <f>IF($N97="","",IF(SUMIF('[1]Címrend HU'!$Q:$Q,$N97,'[1]Címrend HU'!V:V)=0,0,SUMIF('[1]Címrend HU'!$Q:$Q,$N97,'[1]Címrend HU'!V:V)))</f>
        <v>0</v>
      </c>
      <c r="T97" s="145">
        <f>IF($N97="","",IF(SUMIF('[1]Címrend HU'!$Q:$Q,$N97,'[1]Címrend HU'!W:W)=0,0,SUMIF('[1]Címrend HU'!$Q:$Q,$N97,'[1]Címrend HU'!W:W)))</f>
        <v>0</v>
      </c>
      <c r="U97" s="145">
        <f>IF($N97="","",IF(SUMIF('[1]Címrend HU'!$Q:$Q,$N97,'[1]Címrend HU'!X:X)=0,0,SUMIF('[1]Címrend HU'!$Q:$Q,$N97,'[1]Címrend HU'!X:X)))</f>
        <v>0</v>
      </c>
      <c r="V97" s="7"/>
      <c r="W97" s="7"/>
      <c r="X97" s="7"/>
    </row>
    <row r="98" spans="1:24" ht="11.25">
      <c r="A98" s="9"/>
      <c r="B98" s="9"/>
      <c r="C98" s="9"/>
      <c r="D98" s="9"/>
      <c r="E98" s="9"/>
      <c r="F98" s="99" t="s">
        <v>481</v>
      </c>
      <c r="G98" s="9"/>
      <c r="J98" s="9"/>
      <c r="K98" s="9"/>
      <c r="L98" s="9" t="s">
        <v>228</v>
      </c>
      <c r="M98" s="23"/>
      <c r="N98" s="108" t="s">
        <v>691</v>
      </c>
      <c r="O98" s="145">
        <f>IF($N98="","",IF(SUMIF('[1]Címrend HU'!$Q:$Q,$N98,'[1]Címrend HU'!S:S)=0,0,SUMIF('[1]Címrend HU'!$Q:$Q,$N98,'[1]Címrend HU'!S:S)))</f>
        <v>0</v>
      </c>
      <c r="P98" s="145">
        <f>IF($N98="","",IF(SUMIF('[1]Címrend HU'!$Q:$Q,$N98,'[1]Címrend HU'!T:T)=0,0,SUMIF('[1]Címrend HU'!$Q:$Q,$N98,'[1]Címrend HU'!T:T)))</f>
        <v>0</v>
      </c>
      <c r="Q98" s="145">
        <f>IF($N98="","",IF(SUMIF('[1]Címrend HU'!$Q:$Q,$N98,'[1]Címrend HU'!U:U)=0,0,SUMIF('[1]Címrend HU'!$Q:$Q,$N98,'[1]Címrend HU'!U:U)))</f>
        <v>0</v>
      </c>
      <c r="R98" s="140"/>
      <c r="S98" s="145">
        <f>IF($N98="","",IF(SUMIF('[1]Címrend HU'!$Q:$Q,$N98,'[1]Címrend HU'!V:V)=0,0,SUMIF('[1]Címrend HU'!$Q:$Q,$N98,'[1]Címrend HU'!V:V)))</f>
        <v>0</v>
      </c>
      <c r="T98" s="145">
        <f>IF($N98="","",IF(SUMIF('[1]Címrend HU'!$Q:$Q,$N98,'[1]Címrend HU'!W:W)=0,0,SUMIF('[1]Címrend HU'!$Q:$Q,$N98,'[1]Címrend HU'!W:W)))</f>
        <v>0</v>
      </c>
      <c r="U98" s="145">
        <f>IF($N98="","",IF(SUMIF('[1]Címrend HU'!$Q:$Q,$N98,'[1]Címrend HU'!X:X)=0,0,SUMIF('[1]Címrend HU'!$Q:$Q,$N98,'[1]Címrend HU'!X:X)))</f>
        <v>0</v>
      </c>
      <c r="V98" s="7"/>
      <c r="W98" s="7"/>
      <c r="X98" s="7"/>
    </row>
    <row r="99" spans="1:24" ht="11.25">
      <c r="A99" s="9"/>
      <c r="B99" s="9"/>
      <c r="C99" s="9"/>
      <c r="D99" s="9"/>
      <c r="E99" s="9"/>
      <c r="F99" s="16" t="s">
        <v>33</v>
      </c>
      <c r="G99" s="16"/>
      <c r="H99" s="16"/>
      <c r="I99" s="16"/>
      <c r="J99" s="16"/>
      <c r="K99" s="16"/>
      <c r="L99" s="16" t="s">
        <v>222</v>
      </c>
      <c r="M99" s="42" t="s">
        <v>507</v>
      </c>
      <c r="N99" s="16"/>
      <c r="O99" s="149">
        <f>SUM(O88,O92,O93,O94,O95,O96,O97,O98,O89,O90,O91)</f>
        <v>0</v>
      </c>
      <c r="P99" s="149">
        <f>SUM(P88,P92,P93,P94,P95,P96,P97,P98,P89,P90,P91)</f>
        <v>0</v>
      </c>
      <c r="Q99" s="162">
        <f>SUM(O99:P99)</f>
        <v>0</v>
      </c>
      <c r="R99" s="140"/>
      <c r="S99" s="149">
        <f>SUM(S88,S92,S93,S94,S95,S96,S97,S98,S89,S90,S91)</f>
        <v>0</v>
      </c>
      <c r="T99" s="149">
        <f>SUM(T88,T92,T93,T94,T95,T96,T97,T98,T89,T90,T91)</f>
        <v>0</v>
      </c>
      <c r="U99" s="149">
        <f>SUM(U88,U92,U93,U94,U95,U96,U97,U98,U89,U90,U91)</f>
        <v>0</v>
      </c>
      <c r="V99" s="7"/>
      <c r="W99" s="7"/>
      <c r="X99" s="7"/>
    </row>
    <row r="100" spans="1:24" ht="11.25">
      <c r="A100" s="24"/>
      <c r="B100" s="24"/>
      <c r="C100" s="40"/>
      <c r="D100" s="24"/>
      <c r="E100" s="24" t="s">
        <v>30</v>
      </c>
      <c r="F100" s="24"/>
      <c r="G100" s="24"/>
      <c r="H100" s="24"/>
      <c r="I100" s="24"/>
      <c r="J100" s="24"/>
      <c r="K100" s="24" t="s">
        <v>212</v>
      </c>
      <c r="L100" s="24"/>
      <c r="M100" s="24" t="s">
        <v>213</v>
      </c>
      <c r="N100" s="24"/>
      <c r="O100" s="26">
        <f>SUM(O99,O86,O73,O74,O75)</f>
        <v>0</v>
      </c>
      <c r="P100" s="26">
        <f>SUM(P99,P86,P73,P74,P75)</f>
        <v>0</v>
      </c>
      <c r="Q100" s="26">
        <f>SUM(Q99,Q86,Q73,Q74,Q75)</f>
        <v>0</v>
      </c>
      <c r="R100" s="140"/>
      <c r="S100" s="26">
        <f>SUM(S99,S86,S73,S74,S75)</f>
        <v>0</v>
      </c>
      <c r="T100" s="26">
        <f>SUM(T99,T86,T73,T74,T75)</f>
        <v>0</v>
      </c>
      <c r="U100" s="26">
        <f>SUM(U99,U86,U73,U74,U75)</f>
        <v>0</v>
      </c>
      <c r="V100" s="7"/>
      <c r="W100" s="7"/>
      <c r="X100" s="14"/>
    </row>
    <row r="101" spans="1:24" s="27" customFormat="1" ht="11.25">
      <c r="A101" s="23"/>
      <c r="B101" s="23"/>
      <c r="C101" s="23"/>
      <c r="D101" s="23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39"/>
      <c r="P101" s="39"/>
      <c r="Q101" s="39"/>
      <c r="R101" s="39"/>
      <c r="S101" s="39"/>
      <c r="T101" s="39"/>
      <c r="U101" s="39"/>
      <c r="V101" s="14"/>
      <c r="W101" s="14"/>
      <c r="X101" s="14"/>
    </row>
    <row r="102" spans="1:24" s="23" customFormat="1" ht="11.25">
      <c r="A102" s="24"/>
      <c r="B102" s="24"/>
      <c r="C102" s="40"/>
      <c r="D102" s="24" t="s">
        <v>19</v>
      </c>
      <c r="E102" s="24"/>
      <c r="F102" s="24"/>
      <c r="G102" s="24"/>
      <c r="H102" s="24"/>
      <c r="I102" s="24"/>
      <c r="J102" s="24" t="s">
        <v>230</v>
      </c>
      <c r="K102" s="24"/>
      <c r="L102" s="24"/>
      <c r="M102" s="24"/>
      <c r="N102" s="24"/>
      <c r="O102" s="26">
        <f>SUM(O100,O71,O70,O36)</f>
        <v>313797533</v>
      </c>
      <c r="P102" s="26">
        <f>SUM(P100,P71,P70,P36)</f>
        <v>0</v>
      </c>
      <c r="Q102" s="26">
        <f>SUM(Q100,Q71,Q70,Q36)</f>
        <v>313797533</v>
      </c>
      <c r="R102" s="39"/>
      <c r="S102" s="26">
        <f>SUM(S100,S71,S70,S36)</f>
        <v>0</v>
      </c>
      <c r="T102" s="26">
        <f>SUM(T100,T71,T70,T36)</f>
        <v>85970964</v>
      </c>
      <c r="U102" s="26">
        <f>SUM(U100,U71,U70,U36)</f>
        <v>227826569</v>
      </c>
      <c r="V102" s="38"/>
      <c r="W102" s="38"/>
      <c r="X102" s="38"/>
    </row>
    <row r="103" spans="1:24" s="23" customFormat="1" ht="11.25">
      <c r="A103" s="84"/>
      <c r="B103" s="84"/>
      <c r="C103" s="17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39"/>
      <c r="P103" s="39"/>
      <c r="Q103" s="39"/>
      <c r="R103" s="39"/>
      <c r="S103" s="39"/>
      <c r="T103" s="39"/>
      <c r="U103" s="39"/>
      <c r="V103" s="38"/>
      <c r="W103" s="38"/>
      <c r="X103" s="38"/>
    </row>
    <row r="104" spans="1:24" s="23" customFormat="1" ht="11.25">
      <c r="A104" s="84"/>
      <c r="B104" s="84"/>
      <c r="C104" s="17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39"/>
      <c r="P104" s="39"/>
      <c r="Q104" s="39"/>
      <c r="R104" s="39"/>
      <c r="S104" s="39"/>
      <c r="T104" s="39"/>
      <c r="U104" s="39"/>
      <c r="V104" s="38"/>
      <c r="W104" s="38"/>
      <c r="X104" s="38"/>
    </row>
    <row r="105" spans="1:24" s="27" customFormat="1" ht="11.25">
      <c r="A105" s="42"/>
      <c r="B105" s="42"/>
      <c r="C105" s="42"/>
      <c r="D105" s="29" t="s">
        <v>23</v>
      </c>
      <c r="E105" s="29"/>
      <c r="F105" s="29"/>
      <c r="G105" s="29"/>
      <c r="H105" s="16"/>
      <c r="I105" s="29"/>
      <c r="J105" s="29" t="s">
        <v>231</v>
      </c>
      <c r="K105" s="29"/>
      <c r="L105" s="16"/>
      <c r="M105" s="16"/>
      <c r="N105" s="16"/>
      <c r="O105" s="149"/>
      <c r="P105" s="149"/>
      <c r="Q105" s="149"/>
      <c r="R105" s="39"/>
      <c r="S105" s="154"/>
      <c r="T105" s="154"/>
      <c r="U105" s="154"/>
      <c r="V105" s="14"/>
      <c r="W105" s="14"/>
      <c r="X105" s="14"/>
    </row>
    <row r="106" spans="1:24" s="112" customFormat="1" ht="11.25">
      <c r="A106" s="108"/>
      <c r="B106" s="108"/>
      <c r="C106" s="108"/>
      <c r="D106" s="108"/>
      <c r="E106" s="130" t="s">
        <v>19</v>
      </c>
      <c r="F106" s="130"/>
      <c r="G106" s="130"/>
      <c r="H106" s="130"/>
      <c r="I106" s="130"/>
      <c r="J106" s="130"/>
      <c r="K106" s="130" t="s">
        <v>232</v>
      </c>
      <c r="L106" s="130"/>
      <c r="M106" s="130"/>
      <c r="N106" s="130"/>
      <c r="O106" s="140"/>
      <c r="P106" s="140"/>
      <c r="Q106" s="140"/>
      <c r="R106" s="140"/>
      <c r="S106" s="140"/>
      <c r="T106" s="140"/>
      <c r="U106" s="140"/>
      <c r="V106" s="146"/>
      <c r="W106" s="146"/>
      <c r="X106" s="146"/>
    </row>
    <row r="107" spans="1:24" s="27" customFormat="1" ht="11.25">
      <c r="A107" s="23"/>
      <c r="B107" s="23"/>
      <c r="C107" s="23"/>
      <c r="D107" s="23"/>
      <c r="E107" s="17"/>
      <c r="F107" s="17" t="s">
        <v>19</v>
      </c>
      <c r="G107" s="17"/>
      <c r="H107" s="17"/>
      <c r="I107" s="17"/>
      <c r="J107" s="17"/>
      <c r="K107" s="17"/>
      <c r="L107" s="17" t="s">
        <v>234</v>
      </c>
      <c r="M107" s="17"/>
      <c r="N107" s="17"/>
      <c r="O107" s="140"/>
      <c r="P107" s="140"/>
      <c r="Q107" s="140"/>
      <c r="R107" s="140"/>
      <c r="S107" s="140"/>
      <c r="T107" s="140"/>
      <c r="U107" s="140"/>
      <c r="V107" s="14"/>
      <c r="W107" s="14"/>
      <c r="X107" s="14"/>
    </row>
    <row r="108" spans="1:24" s="27" customFormat="1" ht="11.25">
      <c r="A108" s="23"/>
      <c r="B108" s="23"/>
      <c r="C108" s="23"/>
      <c r="D108" s="23"/>
      <c r="E108" s="9"/>
      <c r="F108" s="82" t="s">
        <v>236</v>
      </c>
      <c r="G108" s="9"/>
      <c r="H108" s="9"/>
      <c r="I108" s="9"/>
      <c r="J108" s="9"/>
      <c r="K108" s="9"/>
      <c r="L108" s="108" t="s">
        <v>736</v>
      </c>
      <c r="M108" s="9"/>
      <c r="N108" s="108" t="s">
        <v>642</v>
      </c>
      <c r="O108" s="145">
        <f>IF($N108="","",IF(SUMIF('[1]Címrend HU'!$Q:$Q,$N108,'[1]Címrend HU'!S:S)=0,0,SUMIF('[1]Címrend HU'!$Q:$Q,$N108,'[1]Címrend HU'!S:S)))</f>
        <v>0</v>
      </c>
      <c r="P108" s="145">
        <f>IF($N108="","",IF(SUMIF('[1]Címrend HU'!$Q:$Q,$N108,'[1]Címrend HU'!T:T)=0,0,SUMIF('[1]Címrend HU'!$Q:$Q,$N108,'[1]Címrend HU'!T:T)))</f>
        <v>0</v>
      </c>
      <c r="Q108" s="145">
        <f>IF($N108="","",IF(SUMIF('[1]Címrend HU'!$Q:$Q,$N108,'[1]Címrend HU'!U:U)=0,0,SUMIF('[1]Címrend HU'!$Q:$Q,$N108,'[1]Címrend HU'!U:U)))</f>
        <v>0</v>
      </c>
      <c r="R108" s="140"/>
      <c r="S108" s="145">
        <f>IF($N108="","",IF(SUMIF('[1]Címrend HU'!$Q:$Q,$N108,'[1]Címrend HU'!V:V)=0,0,SUMIF('[1]Címrend HU'!$Q:$Q,$N108,'[1]Címrend HU'!V:V)))</f>
        <v>0</v>
      </c>
      <c r="T108" s="145">
        <f>IF($N108="","",IF(SUMIF('[1]Címrend HU'!$Q:$Q,$N108,'[1]Címrend HU'!W:W)=0,0,SUMIF('[1]Címrend HU'!$Q:$Q,$N108,'[1]Címrend HU'!W:W)))</f>
        <v>0</v>
      </c>
      <c r="U108" s="145">
        <f>IF($N108="","",IF(SUMIF('[1]Címrend HU'!$Q:$Q,$N108,'[1]Címrend HU'!X:X)=0,0,SUMIF('[1]Címrend HU'!$Q:$Q,$N108,'[1]Címrend HU'!X:X)))</f>
        <v>0</v>
      </c>
      <c r="V108" s="14"/>
      <c r="W108" s="14"/>
      <c r="X108" s="14"/>
    </row>
    <row r="109" spans="1:24" s="27" customFormat="1" ht="11.25">
      <c r="A109" s="23"/>
      <c r="B109" s="23"/>
      <c r="C109" s="23"/>
      <c r="D109" s="23"/>
      <c r="E109" s="9"/>
      <c r="F109" s="82" t="s">
        <v>237</v>
      </c>
      <c r="G109" s="9"/>
      <c r="H109" s="9"/>
      <c r="I109" s="9"/>
      <c r="J109" s="9"/>
      <c r="K109" s="9"/>
      <c r="L109" s="108" t="s">
        <v>737</v>
      </c>
      <c r="M109" s="9"/>
      <c r="N109" s="108" t="s">
        <v>643</v>
      </c>
      <c r="O109" s="145">
        <f>IF($N109="","",IF(SUMIF('[1]Címrend HU'!$Q:$Q,$N109,'[1]Címrend HU'!S:S)=0,0,SUMIF('[1]Címrend HU'!$Q:$Q,$N109,'[1]Címrend HU'!S:S)))</f>
        <v>0</v>
      </c>
      <c r="P109" s="145">
        <f>IF($N109="","",IF(SUMIF('[1]Címrend HU'!$Q:$Q,$N109,'[1]Címrend HU'!T:T)=0,0,SUMIF('[1]Címrend HU'!$Q:$Q,$N109,'[1]Címrend HU'!T:T)))</f>
        <v>0</v>
      </c>
      <c r="Q109" s="145">
        <f>IF($N109="","",IF(SUMIF('[1]Címrend HU'!$Q:$Q,$N109,'[1]Címrend HU'!U:U)=0,0,SUMIF('[1]Címrend HU'!$Q:$Q,$N109,'[1]Címrend HU'!U:U)))</f>
        <v>0</v>
      </c>
      <c r="R109" s="140"/>
      <c r="S109" s="145">
        <f>IF($N109="","",IF(SUMIF('[1]Címrend HU'!$Q:$Q,$N109,'[1]Címrend HU'!V:V)=0,0,SUMIF('[1]Címrend HU'!$Q:$Q,$N109,'[1]Címrend HU'!V:V)))</f>
        <v>0</v>
      </c>
      <c r="T109" s="145">
        <f>IF($N109="","",IF(SUMIF('[1]Címrend HU'!$Q:$Q,$N109,'[1]Címrend HU'!W:W)=0,0,SUMIF('[1]Címrend HU'!$Q:$Q,$N109,'[1]Címrend HU'!W:W)))</f>
        <v>0</v>
      </c>
      <c r="U109" s="145">
        <f>IF($N109="","",IF(SUMIF('[1]Címrend HU'!$Q:$Q,$N109,'[1]Címrend HU'!X:X)=0,0,SUMIF('[1]Címrend HU'!$Q:$Q,$N109,'[1]Címrend HU'!X:X)))</f>
        <v>0</v>
      </c>
      <c r="V109" s="14"/>
      <c r="W109" s="14"/>
      <c r="X109" s="14"/>
    </row>
    <row r="110" spans="1:24" s="27" customFormat="1" ht="11.25">
      <c r="A110" s="23"/>
      <c r="B110" s="23"/>
      <c r="C110" s="23"/>
      <c r="D110" s="23"/>
      <c r="E110" s="9"/>
      <c r="F110" s="82" t="s">
        <v>238</v>
      </c>
      <c r="G110" s="9"/>
      <c r="H110" s="9"/>
      <c r="I110" s="9"/>
      <c r="J110" s="9"/>
      <c r="K110" s="9"/>
      <c r="L110" s="108" t="s">
        <v>738</v>
      </c>
      <c r="M110" s="9"/>
      <c r="N110" s="108" t="s">
        <v>644</v>
      </c>
      <c r="O110" s="145">
        <f>IF($N110="","",IF(SUMIF('[1]Címrend HU'!$Q:$Q,$N110,'[1]Címrend HU'!S:S)=0,0,SUMIF('[1]Címrend HU'!$Q:$Q,$N110,'[1]Címrend HU'!S:S)))</f>
        <v>0</v>
      </c>
      <c r="P110" s="145">
        <f>IF($N110="","",IF(SUMIF('[1]Címrend HU'!$Q:$Q,$N110,'[1]Címrend HU'!T:T)=0,0,SUMIF('[1]Címrend HU'!$Q:$Q,$N110,'[1]Címrend HU'!T:T)))</f>
        <v>0</v>
      </c>
      <c r="Q110" s="145">
        <f>IF($N110="","",IF(SUMIF('[1]Címrend HU'!$Q:$Q,$N110,'[1]Címrend HU'!U:U)=0,0,SUMIF('[1]Címrend HU'!$Q:$Q,$N110,'[1]Címrend HU'!U:U)))</f>
        <v>0</v>
      </c>
      <c r="R110" s="140"/>
      <c r="S110" s="145">
        <f>IF($N110="","",IF(SUMIF('[1]Címrend HU'!$Q:$Q,$N110,'[1]Címrend HU'!V:V)=0,0,SUMIF('[1]Címrend HU'!$Q:$Q,$N110,'[1]Címrend HU'!V:V)))</f>
        <v>0</v>
      </c>
      <c r="T110" s="145">
        <f>IF($N110="","",IF(SUMIF('[1]Címrend HU'!$Q:$Q,$N110,'[1]Címrend HU'!W:W)=0,0,SUMIF('[1]Címrend HU'!$Q:$Q,$N110,'[1]Címrend HU'!W:W)))</f>
        <v>0</v>
      </c>
      <c r="U110" s="145">
        <f>IF($N110="","",IF(SUMIF('[1]Címrend HU'!$Q:$Q,$N110,'[1]Címrend HU'!X:X)=0,0,SUMIF('[1]Címrend HU'!$Q:$Q,$N110,'[1]Címrend HU'!X:X)))</f>
        <v>0</v>
      </c>
      <c r="V110" s="14"/>
      <c r="W110" s="14"/>
      <c r="X110" s="14"/>
    </row>
    <row r="111" spans="1:24" s="27" customFormat="1" ht="11.25">
      <c r="A111" s="23"/>
      <c r="B111" s="23"/>
      <c r="C111" s="23"/>
      <c r="D111" s="23"/>
      <c r="E111" s="9"/>
      <c r="F111" s="40" t="s">
        <v>19</v>
      </c>
      <c r="G111" s="40"/>
      <c r="H111" s="40"/>
      <c r="I111" s="40"/>
      <c r="J111" s="40"/>
      <c r="K111" s="40"/>
      <c r="L111" s="40" t="s">
        <v>239</v>
      </c>
      <c r="M111" s="24" t="s">
        <v>235</v>
      </c>
      <c r="N111" s="40"/>
      <c r="O111" s="162">
        <f>SUM(O110,O109,O108)</f>
        <v>0</v>
      </c>
      <c r="P111" s="162">
        <f>SUM(P110,P109,P108)</f>
        <v>0</v>
      </c>
      <c r="Q111" s="162">
        <f>SUM(Q110,Q109,Q108)</f>
        <v>0</v>
      </c>
      <c r="R111" s="140"/>
      <c r="S111" s="162">
        <f>SUM(S110,S109,S108)</f>
        <v>0</v>
      </c>
      <c r="T111" s="162">
        <f>SUM(T110,T109,T108)</f>
        <v>0</v>
      </c>
      <c r="U111" s="162">
        <f>SUM(U110,U109,U108)</f>
        <v>0</v>
      </c>
      <c r="V111" s="14"/>
      <c r="W111" s="14"/>
      <c r="X111" s="14"/>
    </row>
    <row r="112" spans="5:24" s="23" customFormat="1" ht="11.25">
      <c r="E112" s="9"/>
      <c r="F112" s="40" t="s">
        <v>23</v>
      </c>
      <c r="G112" s="40"/>
      <c r="H112" s="40"/>
      <c r="I112" s="40"/>
      <c r="J112" s="40"/>
      <c r="K112" s="40"/>
      <c r="L112" s="40" t="s">
        <v>240</v>
      </c>
      <c r="M112" s="24" t="s">
        <v>241</v>
      </c>
      <c r="N112" s="40" t="s">
        <v>241</v>
      </c>
      <c r="O112" s="162">
        <f>IF($N112="","",IF(SUMIF('[1]Címrend HU'!$Q:$Q,$N112,'[1]Címrend HU'!S:S)=0,0,SUMIF('[1]Címrend HU'!$Q:$Q,$N112,'[1]Címrend HU'!S:S)))</f>
        <v>0</v>
      </c>
      <c r="P112" s="162">
        <f>IF($N112="","",IF(SUMIF('[1]Címrend HU'!$Q:$Q,$N112,'[1]Címrend HU'!T:T)=0,0,SUMIF('[1]Címrend HU'!$Q:$Q,$N112,'[1]Címrend HU'!T:T)))</f>
        <v>0</v>
      </c>
      <c r="Q112" s="162">
        <f>IF($N112="","",IF(SUMIF('[1]Címrend HU'!$Q:$Q,$N112,'[1]Címrend HU'!U:U)=0,0,SUMIF('[1]Címrend HU'!$Q:$Q,$N112,'[1]Címrend HU'!U:U)))</f>
        <v>0</v>
      </c>
      <c r="R112" s="140"/>
      <c r="S112" s="162">
        <f>IF($N112="","",IF(SUMIF('[1]Címrend HU'!$Q:$Q,$N112,'[1]Címrend HU'!V:V)=0,0,SUMIF('[1]Címrend HU'!$Q:$Q,$N112,'[1]Címrend HU'!V:V)))</f>
        <v>0</v>
      </c>
      <c r="T112" s="162">
        <f>IF($N112="","",IF(SUMIF('[1]Címrend HU'!$Q:$Q,$N112,'[1]Címrend HU'!W:W)=0,0,SUMIF('[1]Címrend HU'!$Q:$Q,$N112,'[1]Címrend HU'!W:W)))</f>
        <v>0</v>
      </c>
      <c r="U112" s="162">
        <f>IF($N112="","",IF(SUMIF('[1]Címrend HU'!$Q:$Q,$N112,'[1]Címrend HU'!X:X)=0,0,SUMIF('[1]Címrend HU'!$Q:$Q,$N112,'[1]Címrend HU'!X:X)))</f>
        <v>0</v>
      </c>
      <c r="V112" s="38"/>
      <c r="W112" s="38"/>
      <c r="X112" s="38"/>
    </row>
    <row r="113" spans="1:24" s="27" customFormat="1" ht="11.25">
      <c r="A113" s="23"/>
      <c r="B113" s="23"/>
      <c r="C113" s="23"/>
      <c r="D113" s="23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39"/>
      <c r="P113" s="39"/>
      <c r="Q113" s="39"/>
      <c r="R113" s="39"/>
      <c r="S113" s="39"/>
      <c r="T113" s="39"/>
      <c r="U113" s="39"/>
      <c r="V113" s="14"/>
      <c r="W113" s="14"/>
      <c r="X113" s="14"/>
    </row>
    <row r="114" spans="1:24" s="27" customFormat="1" ht="11.25">
      <c r="A114" s="23"/>
      <c r="B114" s="23"/>
      <c r="C114" s="23"/>
      <c r="D114" s="23"/>
      <c r="E114" s="84"/>
      <c r="F114" s="84"/>
      <c r="G114" s="84"/>
      <c r="H114" s="84"/>
      <c r="I114" s="84"/>
      <c r="J114" s="84"/>
      <c r="K114" s="84"/>
      <c r="L114" s="33" t="s">
        <v>751</v>
      </c>
      <c r="M114" s="84"/>
      <c r="N114" s="84"/>
      <c r="O114" s="39"/>
      <c r="P114" s="39"/>
      <c r="Q114" s="39"/>
      <c r="R114" s="39"/>
      <c r="S114" s="39"/>
      <c r="T114" s="39"/>
      <c r="U114" s="39"/>
      <c r="V114" s="14"/>
      <c r="W114" s="14"/>
      <c r="X114" s="14"/>
    </row>
    <row r="115" spans="1:21" ht="11.25">
      <c r="A115" s="151"/>
      <c r="B115" s="151"/>
      <c r="C115" s="151"/>
      <c r="D115" s="151"/>
      <c r="E115" s="151"/>
      <c r="F115" s="151"/>
      <c r="G115" s="151"/>
      <c r="H115" s="151"/>
      <c r="I115" s="151"/>
      <c r="J115" s="151"/>
      <c r="K115" s="152"/>
      <c r="L115" s="153"/>
      <c r="N115" s="151"/>
      <c r="O115" s="151"/>
      <c r="P115" s="151"/>
      <c r="Q115" s="151"/>
      <c r="R115" s="151"/>
      <c r="S115" s="151"/>
      <c r="T115" s="151"/>
      <c r="U115" s="161" t="s">
        <v>746</v>
      </c>
    </row>
    <row r="116" spans="1:21" ht="11.25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30"/>
      <c r="P116" s="2"/>
      <c r="Q116" s="2"/>
      <c r="U116" s="76" t="s">
        <v>603</v>
      </c>
    </row>
    <row r="117" spans="1:21" ht="10.5" customHeight="1">
      <c r="A117" s="172" t="s">
        <v>1</v>
      </c>
      <c r="B117" s="168" t="s">
        <v>2</v>
      </c>
      <c r="C117" s="168" t="s">
        <v>3</v>
      </c>
      <c r="D117" s="168" t="s">
        <v>4</v>
      </c>
      <c r="E117" s="168" t="s">
        <v>5</v>
      </c>
      <c r="F117" s="168" t="s">
        <v>6</v>
      </c>
      <c r="G117" s="168" t="s">
        <v>7</v>
      </c>
      <c r="H117" s="168" t="s">
        <v>8</v>
      </c>
      <c r="I117" s="168" t="s">
        <v>9</v>
      </c>
      <c r="J117" s="168" t="s">
        <v>10</v>
      </c>
      <c r="K117" s="168" t="s">
        <v>11</v>
      </c>
      <c r="L117" s="170" t="s">
        <v>12</v>
      </c>
      <c r="M117" s="168" t="s">
        <v>13</v>
      </c>
      <c r="N117" s="156"/>
      <c r="O117" s="167" t="str">
        <f>O4</f>
        <v>2021. eredeti</v>
      </c>
      <c r="P117" s="167" t="str">
        <f>P4</f>
        <v>Változás</v>
      </c>
      <c r="Q117" s="167" t="str">
        <f>Q4</f>
        <v>I. mód. 03.29.</v>
      </c>
      <c r="S117" s="174" t="s">
        <v>0</v>
      </c>
      <c r="T117" s="175"/>
      <c r="U117" s="176"/>
    </row>
    <row r="118" spans="1:21" ht="49.5" customHeight="1">
      <c r="A118" s="173"/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L118" s="171"/>
      <c r="M118" s="169"/>
      <c r="N118" s="157" t="s">
        <v>13</v>
      </c>
      <c r="O118" s="167"/>
      <c r="P118" s="167"/>
      <c r="Q118" s="167"/>
      <c r="S118" s="3" t="s">
        <v>14</v>
      </c>
      <c r="T118" s="3" t="s">
        <v>15</v>
      </c>
      <c r="U118" s="3" t="s">
        <v>16</v>
      </c>
    </row>
    <row r="119" spans="1:24" s="27" customFormat="1" ht="11.25">
      <c r="A119" s="23"/>
      <c r="B119" s="23"/>
      <c r="C119" s="23"/>
      <c r="D119" s="23"/>
      <c r="E119" s="9"/>
      <c r="F119" s="9" t="s">
        <v>26</v>
      </c>
      <c r="G119" s="9"/>
      <c r="H119" s="9"/>
      <c r="I119" s="9"/>
      <c r="J119" s="9"/>
      <c r="K119" s="9"/>
      <c r="L119" s="9" t="s">
        <v>242</v>
      </c>
      <c r="M119" s="23"/>
      <c r="N119" s="9"/>
      <c r="O119" s="145"/>
      <c r="P119" s="145"/>
      <c r="Q119" s="145"/>
      <c r="R119" s="140"/>
      <c r="S119" s="145"/>
      <c r="T119" s="145"/>
      <c r="U119" s="145"/>
      <c r="V119" s="14"/>
      <c r="W119" s="14"/>
      <c r="X119" s="14"/>
    </row>
    <row r="120" spans="1:24" s="27" customFormat="1" ht="11.25">
      <c r="A120" s="23"/>
      <c r="B120" s="23"/>
      <c r="C120" s="23"/>
      <c r="D120" s="23"/>
      <c r="E120" s="9"/>
      <c r="F120" s="110" t="s">
        <v>244</v>
      </c>
      <c r="G120" s="108"/>
      <c r="H120" s="108"/>
      <c r="I120" s="108"/>
      <c r="J120" s="108"/>
      <c r="K120" s="108"/>
      <c r="L120" s="108" t="s">
        <v>548</v>
      </c>
      <c r="M120" s="9"/>
      <c r="N120" s="108" t="s">
        <v>645</v>
      </c>
      <c r="O120" s="145">
        <f>IF($N120="","",IF(SUMIF('[1]Címrend HU'!$Q:$Q,$N120,'[1]Címrend HU'!S:S)=0,0,SUMIF('[1]Címrend HU'!$Q:$Q,$N120,'[1]Címrend HU'!S:S)))</f>
        <v>0</v>
      </c>
      <c r="P120" s="145">
        <f>IF($N120="","",IF(SUMIF('[1]Címrend HU'!$Q:$Q,$N120,'[1]Címrend HU'!T:T)=0,0,SUMIF('[1]Címrend HU'!$Q:$Q,$N120,'[1]Címrend HU'!T:T)))</f>
        <v>0</v>
      </c>
      <c r="Q120" s="145">
        <f>IF($N120="","",IF(SUMIF('[1]Címrend HU'!$Q:$Q,$N120,'[1]Címrend HU'!U:U)=0,0,SUMIF('[1]Címrend HU'!$Q:$Q,$N120,'[1]Címrend HU'!U:U)))</f>
        <v>0</v>
      </c>
      <c r="R120" s="140"/>
      <c r="S120" s="145">
        <f>IF($N120="","",IF(SUMIF('[1]Címrend HU'!$Q:$Q,$N120,'[1]Címrend HU'!V:V)=0,0,SUMIF('[1]Címrend HU'!$Q:$Q,$N120,'[1]Címrend HU'!V:V)))</f>
        <v>0</v>
      </c>
      <c r="T120" s="145">
        <f>IF($N120="","",IF(SUMIF('[1]Címrend HU'!$Q:$Q,$N120,'[1]Címrend HU'!W:W)=0,0,SUMIF('[1]Címrend HU'!$Q:$Q,$N120,'[1]Címrend HU'!W:W)))</f>
        <v>0</v>
      </c>
      <c r="U120" s="145">
        <f>IF($N120="","",IF(SUMIF('[1]Címrend HU'!$Q:$Q,$N120,'[1]Címrend HU'!X:X)=0,0,SUMIF('[1]Címrend HU'!$Q:$Q,$N120,'[1]Címrend HU'!X:X)))</f>
        <v>0</v>
      </c>
      <c r="V120" s="14"/>
      <c r="W120" s="14"/>
      <c r="X120" s="14"/>
    </row>
    <row r="121" spans="1:24" s="27" customFormat="1" ht="11.25">
      <c r="A121" s="23"/>
      <c r="B121" s="23"/>
      <c r="C121" s="23"/>
      <c r="D121" s="23"/>
      <c r="E121" s="9"/>
      <c r="F121" s="110" t="s">
        <v>245</v>
      </c>
      <c r="G121" s="108"/>
      <c r="H121" s="108"/>
      <c r="I121" s="108"/>
      <c r="J121" s="108"/>
      <c r="K121" s="108"/>
      <c r="L121" s="108" t="s">
        <v>549</v>
      </c>
      <c r="M121" s="9"/>
      <c r="N121" s="108" t="s">
        <v>646</v>
      </c>
      <c r="O121" s="145">
        <f>IF($N121="","",IF(SUMIF('[1]Címrend HU'!$Q:$Q,$N121,'[1]Címrend HU'!S:S)=0,0,SUMIF('[1]Címrend HU'!$Q:$Q,$N121,'[1]Címrend HU'!S:S)))</f>
        <v>0</v>
      </c>
      <c r="P121" s="145">
        <f>IF($N121="","",IF(SUMIF('[1]Címrend HU'!$Q:$Q,$N121,'[1]Címrend HU'!T:T)=0,0,SUMIF('[1]Címrend HU'!$Q:$Q,$N121,'[1]Címrend HU'!T:T)))</f>
        <v>0</v>
      </c>
      <c r="Q121" s="145">
        <f>IF($N121="","",IF(SUMIF('[1]Címrend HU'!$Q:$Q,$N121,'[1]Címrend HU'!U:U)=0,0,SUMIF('[1]Címrend HU'!$Q:$Q,$N121,'[1]Címrend HU'!U:U)))</f>
        <v>0</v>
      </c>
      <c r="R121" s="140"/>
      <c r="S121" s="145">
        <f>IF($N121="","",IF(SUMIF('[1]Címrend HU'!$Q:$Q,$N121,'[1]Címrend HU'!V:V)=0,0,SUMIF('[1]Címrend HU'!$Q:$Q,$N121,'[1]Címrend HU'!V:V)))</f>
        <v>0</v>
      </c>
      <c r="T121" s="145">
        <f>IF($N121="","",IF(SUMIF('[1]Címrend HU'!$Q:$Q,$N121,'[1]Címrend HU'!W:W)=0,0,SUMIF('[1]Címrend HU'!$Q:$Q,$N121,'[1]Címrend HU'!W:W)))</f>
        <v>0</v>
      </c>
      <c r="U121" s="145">
        <f>IF($N121="","",IF(SUMIF('[1]Címrend HU'!$Q:$Q,$N121,'[1]Címrend HU'!X:X)=0,0,SUMIF('[1]Címrend HU'!$Q:$Q,$N121,'[1]Címrend HU'!X:X)))</f>
        <v>0</v>
      </c>
      <c r="V121" s="14"/>
      <c r="W121" s="14"/>
      <c r="X121" s="14"/>
    </row>
    <row r="122" spans="1:24" s="27" customFormat="1" ht="11.25">
      <c r="A122" s="23"/>
      <c r="B122" s="23"/>
      <c r="C122" s="23"/>
      <c r="D122" s="23"/>
      <c r="E122" s="9"/>
      <c r="F122" s="110" t="s">
        <v>540</v>
      </c>
      <c r="G122" s="108"/>
      <c r="H122" s="108"/>
      <c r="I122" s="108"/>
      <c r="J122" s="108"/>
      <c r="K122" s="108"/>
      <c r="L122" s="108" t="s">
        <v>550</v>
      </c>
      <c r="M122" s="9"/>
      <c r="N122" s="108" t="s">
        <v>647</v>
      </c>
      <c r="O122" s="145">
        <f>IF($N122="","",IF(SUMIF('[1]Címrend HU'!$Q:$Q,$N122,'[1]Címrend HU'!S:S)=0,0,SUMIF('[1]Címrend HU'!$Q:$Q,$N122,'[1]Címrend HU'!S:S)))</f>
        <v>0</v>
      </c>
      <c r="P122" s="145">
        <f>IF($N122="","",IF(SUMIF('[1]Címrend HU'!$Q:$Q,$N122,'[1]Címrend HU'!T:T)=0,0,SUMIF('[1]Címrend HU'!$Q:$Q,$N122,'[1]Címrend HU'!T:T)))</f>
        <v>0</v>
      </c>
      <c r="Q122" s="145">
        <f>IF($N122="","",IF(SUMIF('[1]Címrend HU'!$Q:$Q,$N122,'[1]Címrend HU'!U:U)=0,0,SUMIF('[1]Címrend HU'!$Q:$Q,$N122,'[1]Címrend HU'!U:U)))</f>
        <v>0</v>
      </c>
      <c r="R122" s="140"/>
      <c r="S122" s="145">
        <f>IF($N122="","",IF(SUMIF('[1]Címrend HU'!$Q:$Q,$N122,'[1]Címrend HU'!V:V)=0,0,SUMIF('[1]Címrend HU'!$Q:$Q,$N122,'[1]Címrend HU'!V:V)))</f>
        <v>0</v>
      </c>
      <c r="T122" s="145">
        <f>IF($N122="","",IF(SUMIF('[1]Címrend HU'!$Q:$Q,$N122,'[1]Címrend HU'!W:W)=0,0,SUMIF('[1]Címrend HU'!$Q:$Q,$N122,'[1]Címrend HU'!W:W)))</f>
        <v>0</v>
      </c>
      <c r="U122" s="145">
        <f>IF($N122="","",IF(SUMIF('[1]Címrend HU'!$Q:$Q,$N122,'[1]Címrend HU'!X:X)=0,0,SUMIF('[1]Címrend HU'!$Q:$Q,$N122,'[1]Címrend HU'!X:X)))</f>
        <v>0</v>
      </c>
      <c r="V122" s="14"/>
      <c r="W122" s="14"/>
      <c r="X122" s="14"/>
    </row>
    <row r="123" spans="1:24" s="27" customFormat="1" ht="11.25">
      <c r="A123" s="23"/>
      <c r="B123" s="23"/>
      <c r="C123" s="23"/>
      <c r="D123" s="23"/>
      <c r="E123" s="9"/>
      <c r="F123" s="110" t="s">
        <v>541</v>
      </c>
      <c r="G123" s="108"/>
      <c r="H123" s="108"/>
      <c r="I123" s="108"/>
      <c r="J123" s="108"/>
      <c r="K123" s="108"/>
      <c r="L123" s="108" t="s">
        <v>551</v>
      </c>
      <c r="M123" s="9"/>
      <c r="N123" s="108" t="s">
        <v>648</v>
      </c>
      <c r="O123" s="145">
        <f>IF($N123="","",IF(SUMIF('[1]Címrend HU'!$Q:$Q,$N123,'[1]Címrend HU'!S:S)=0,0,SUMIF('[1]Címrend HU'!$Q:$Q,$N123,'[1]Címrend HU'!S:S)))</f>
        <v>0</v>
      </c>
      <c r="P123" s="145">
        <f>IF($N123="","",IF(SUMIF('[1]Címrend HU'!$Q:$Q,$N123,'[1]Címrend HU'!T:T)=0,0,SUMIF('[1]Címrend HU'!$Q:$Q,$N123,'[1]Címrend HU'!T:T)))</f>
        <v>0</v>
      </c>
      <c r="Q123" s="145">
        <f>IF($N123="","",IF(SUMIF('[1]Címrend HU'!$Q:$Q,$N123,'[1]Címrend HU'!U:U)=0,0,SUMIF('[1]Címrend HU'!$Q:$Q,$N123,'[1]Címrend HU'!U:U)))</f>
        <v>0</v>
      </c>
      <c r="R123" s="140"/>
      <c r="S123" s="145">
        <f>IF($N123="","",IF(SUMIF('[1]Címrend HU'!$Q:$Q,$N123,'[1]Címrend HU'!V:V)=0,0,SUMIF('[1]Címrend HU'!$Q:$Q,$N123,'[1]Címrend HU'!V:V)))</f>
        <v>0</v>
      </c>
      <c r="T123" s="145">
        <f>IF($N123="","",IF(SUMIF('[1]Címrend HU'!$Q:$Q,$N123,'[1]Címrend HU'!W:W)=0,0,SUMIF('[1]Címrend HU'!$Q:$Q,$N123,'[1]Címrend HU'!W:W)))</f>
        <v>0</v>
      </c>
      <c r="U123" s="145">
        <f>IF($N123="","",IF(SUMIF('[1]Címrend HU'!$Q:$Q,$N123,'[1]Címrend HU'!X:X)=0,0,SUMIF('[1]Címrend HU'!$Q:$Q,$N123,'[1]Címrend HU'!X:X)))</f>
        <v>0</v>
      </c>
      <c r="V123" s="14"/>
      <c r="W123" s="14"/>
      <c r="X123" s="14"/>
    </row>
    <row r="124" spans="1:24" s="27" customFormat="1" ht="11.25">
      <c r="A124" s="23"/>
      <c r="B124" s="23"/>
      <c r="C124" s="23"/>
      <c r="D124" s="23"/>
      <c r="E124" s="9"/>
      <c r="F124" s="110" t="s">
        <v>542</v>
      </c>
      <c r="G124" s="108"/>
      <c r="H124" s="108"/>
      <c r="I124" s="108"/>
      <c r="J124" s="108"/>
      <c r="K124" s="108"/>
      <c r="L124" s="108" t="s">
        <v>552</v>
      </c>
      <c r="M124" s="9"/>
      <c r="N124" s="108" t="s">
        <v>649</v>
      </c>
      <c r="O124" s="145">
        <f>IF($N124="","",IF(SUMIF('[1]Címrend HU'!$Q:$Q,$N124,'[1]Címrend HU'!S:S)=0,0,SUMIF('[1]Címrend HU'!$Q:$Q,$N124,'[1]Címrend HU'!S:S)))</f>
        <v>0</v>
      </c>
      <c r="P124" s="145">
        <f>IF($N124="","",IF(SUMIF('[1]Címrend HU'!$Q:$Q,$N124,'[1]Címrend HU'!T:T)=0,0,SUMIF('[1]Címrend HU'!$Q:$Q,$N124,'[1]Címrend HU'!T:T)))</f>
        <v>0</v>
      </c>
      <c r="Q124" s="145">
        <f>IF($N124="","",IF(SUMIF('[1]Címrend HU'!$Q:$Q,$N124,'[1]Címrend HU'!U:U)=0,0,SUMIF('[1]Címrend HU'!$Q:$Q,$N124,'[1]Címrend HU'!U:U)))</f>
        <v>0</v>
      </c>
      <c r="R124" s="140"/>
      <c r="S124" s="145">
        <f>IF($N124="","",IF(SUMIF('[1]Címrend HU'!$Q:$Q,$N124,'[1]Címrend HU'!V:V)=0,0,SUMIF('[1]Címrend HU'!$Q:$Q,$N124,'[1]Címrend HU'!V:V)))</f>
        <v>0</v>
      </c>
      <c r="T124" s="145">
        <f>IF($N124="","",IF(SUMIF('[1]Címrend HU'!$Q:$Q,$N124,'[1]Címrend HU'!W:W)=0,0,SUMIF('[1]Címrend HU'!$Q:$Q,$N124,'[1]Címrend HU'!W:W)))</f>
        <v>0</v>
      </c>
      <c r="U124" s="145">
        <f>IF($N124="","",IF(SUMIF('[1]Címrend HU'!$Q:$Q,$N124,'[1]Címrend HU'!X:X)=0,0,SUMIF('[1]Címrend HU'!$Q:$Q,$N124,'[1]Címrend HU'!X:X)))</f>
        <v>0</v>
      </c>
      <c r="V124" s="14"/>
      <c r="W124" s="14"/>
      <c r="X124" s="14"/>
    </row>
    <row r="125" spans="1:24" s="27" customFormat="1" ht="11.25">
      <c r="A125" s="23"/>
      <c r="B125" s="23"/>
      <c r="C125" s="23"/>
      <c r="D125" s="23"/>
      <c r="E125" s="9"/>
      <c r="F125" s="110" t="s">
        <v>543</v>
      </c>
      <c r="G125" s="108"/>
      <c r="H125" s="108"/>
      <c r="I125" s="108"/>
      <c r="J125" s="108"/>
      <c r="K125" s="108"/>
      <c r="L125" s="108" t="s">
        <v>553</v>
      </c>
      <c r="M125" s="9"/>
      <c r="N125" s="108" t="s">
        <v>650</v>
      </c>
      <c r="O125" s="145">
        <f>IF($N125="","",IF(SUMIF('[1]Címrend HU'!$Q:$Q,$N125,'[1]Címrend HU'!S:S)=0,0,SUMIF('[1]Címrend HU'!$Q:$Q,$N125,'[1]Címrend HU'!S:S)))</f>
        <v>0</v>
      </c>
      <c r="P125" s="145">
        <f>IF($N125="","",IF(SUMIF('[1]Címrend HU'!$Q:$Q,$N125,'[1]Címrend HU'!T:T)=0,0,SUMIF('[1]Címrend HU'!$Q:$Q,$N125,'[1]Címrend HU'!T:T)))</f>
        <v>0</v>
      </c>
      <c r="Q125" s="145">
        <f>IF($N125="","",IF(SUMIF('[1]Címrend HU'!$Q:$Q,$N125,'[1]Címrend HU'!U:U)=0,0,SUMIF('[1]Címrend HU'!$Q:$Q,$N125,'[1]Címrend HU'!U:U)))</f>
        <v>0</v>
      </c>
      <c r="R125" s="140"/>
      <c r="S125" s="145">
        <f>IF($N125="","",IF(SUMIF('[1]Címrend HU'!$Q:$Q,$N125,'[1]Címrend HU'!V:V)=0,0,SUMIF('[1]Címrend HU'!$Q:$Q,$N125,'[1]Címrend HU'!V:V)))</f>
        <v>0</v>
      </c>
      <c r="T125" s="145">
        <f>IF($N125="","",IF(SUMIF('[1]Címrend HU'!$Q:$Q,$N125,'[1]Címrend HU'!W:W)=0,0,SUMIF('[1]Címrend HU'!$Q:$Q,$N125,'[1]Címrend HU'!W:W)))</f>
        <v>0</v>
      </c>
      <c r="U125" s="145">
        <f>IF($N125="","",IF(SUMIF('[1]Címrend HU'!$Q:$Q,$N125,'[1]Címrend HU'!X:X)=0,0,SUMIF('[1]Címrend HU'!$Q:$Q,$N125,'[1]Címrend HU'!X:X)))</f>
        <v>0</v>
      </c>
      <c r="V125" s="14"/>
      <c r="W125" s="14"/>
      <c r="X125" s="14"/>
    </row>
    <row r="126" spans="1:24" s="27" customFormat="1" ht="11.25">
      <c r="A126" s="23"/>
      <c r="B126" s="23"/>
      <c r="C126" s="23"/>
      <c r="D126" s="23"/>
      <c r="E126" s="9"/>
      <c r="F126" s="110" t="s">
        <v>544</v>
      </c>
      <c r="G126" s="108"/>
      <c r="H126" s="108"/>
      <c r="I126" s="108"/>
      <c r="J126" s="108"/>
      <c r="K126" s="108"/>
      <c r="L126" s="108" t="s">
        <v>554</v>
      </c>
      <c r="M126" s="9"/>
      <c r="N126" s="108" t="s">
        <v>651</v>
      </c>
      <c r="O126" s="145">
        <f>IF($N126="","",IF(SUMIF('[1]Címrend HU'!$Q:$Q,$N126,'[1]Címrend HU'!S:S)=0,0,SUMIF('[1]Címrend HU'!$Q:$Q,$N126,'[1]Címrend HU'!S:S)))</f>
        <v>0</v>
      </c>
      <c r="P126" s="145">
        <f>IF($N126="","",IF(SUMIF('[1]Címrend HU'!$Q:$Q,$N126,'[1]Címrend HU'!T:T)=0,0,SUMIF('[1]Címrend HU'!$Q:$Q,$N126,'[1]Címrend HU'!T:T)))</f>
        <v>0</v>
      </c>
      <c r="Q126" s="145">
        <f>IF($N126="","",IF(SUMIF('[1]Címrend HU'!$Q:$Q,$N126,'[1]Címrend HU'!U:U)=0,0,SUMIF('[1]Címrend HU'!$Q:$Q,$N126,'[1]Címrend HU'!U:U)))</f>
        <v>0</v>
      </c>
      <c r="R126" s="140"/>
      <c r="S126" s="145">
        <f>IF($N126="","",IF(SUMIF('[1]Címrend HU'!$Q:$Q,$N126,'[1]Címrend HU'!V:V)=0,0,SUMIF('[1]Címrend HU'!$Q:$Q,$N126,'[1]Címrend HU'!V:V)))</f>
        <v>0</v>
      </c>
      <c r="T126" s="145">
        <f>IF($N126="","",IF(SUMIF('[1]Címrend HU'!$Q:$Q,$N126,'[1]Címrend HU'!W:W)=0,0,SUMIF('[1]Címrend HU'!$Q:$Q,$N126,'[1]Címrend HU'!W:W)))</f>
        <v>0</v>
      </c>
      <c r="U126" s="145">
        <f>IF($N126="","",IF(SUMIF('[1]Címrend HU'!$Q:$Q,$N126,'[1]Címrend HU'!X:X)=0,0,SUMIF('[1]Címrend HU'!$Q:$Q,$N126,'[1]Címrend HU'!X:X)))</f>
        <v>0</v>
      </c>
      <c r="V126" s="14"/>
      <c r="W126" s="14"/>
      <c r="X126" s="14"/>
    </row>
    <row r="127" spans="1:24" s="27" customFormat="1" ht="11.25">
      <c r="A127" s="23"/>
      <c r="B127" s="23"/>
      <c r="C127" s="23"/>
      <c r="D127" s="23"/>
      <c r="E127" s="9"/>
      <c r="F127" s="110" t="s">
        <v>545</v>
      </c>
      <c r="G127" s="108"/>
      <c r="H127" s="108"/>
      <c r="I127" s="108"/>
      <c r="J127" s="108"/>
      <c r="K127" s="108"/>
      <c r="L127" s="108" t="s">
        <v>555</v>
      </c>
      <c r="M127" s="9"/>
      <c r="N127" s="108" t="s">
        <v>652</v>
      </c>
      <c r="O127" s="145">
        <f>IF($N127="","",IF(SUMIF('[1]Címrend HU'!$Q:$Q,$N127,'[1]Címrend HU'!S:S)=0,0,SUMIF('[1]Címrend HU'!$Q:$Q,$N127,'[1]Címrend HU'!S:S)))</f>
        <v>0</v>
      </c>
      <c r="P127" s="145">
        <f>IF($N127="","",IF(SUMIF('[1]Címrend HU'!$Q:$Q,$N127,'[1]Címrend HU'!T:T)=0,0,SUMIF('[1]Címrend HU'!$Q:$Q,$N127,'[1]Címrend HU'!T:T)))</f>
        <v>0</v>
      </c>
      <c r="Q127" s="145">
        <f>IF($N127="","",IF(SUMIF('[1]Címrend HU'!$Q:$Q,$N127,'[1]Címrend HU'!U:U)=0,0,SUMIF('[1]Címrend HU'!$Q:$Q,$N127,'[1]Címrend HU'!U:U)))</f>
        <v>0</v>
      </c>
      <c r="R127" s="140"/>
      <c r="S127" s="145">
        <f>IF($N127="","",IF(SUMIF('[1]Címrend HU'!$Q:$Q,$N127,'[1]Címrend HU'!V:V)=0,0,SUMIF('[1]Címrend HU'!$Q:$Q,$N127,'[1]Címrend HU'!V:V)))</f>
        <v>0</v>
      </c>
      <c r="T127" s="145">
        <f>IF($N127="","",IF(SUMIF('[1]Címrend HU'!$Q:$Q,$N127,'[1]Címrend HU'!W:W)=0,0,SUMIF('[1]Címrend HU'!$Q:$Q,$N127,'[1]Címrend HU'!W:W)))</f>
        <v>0</v>
      </c>
      <c r="U127" s="145">
        <f>IF($N127="","",IF(SUMIF('[1]Címrend HU'!$Q:$Q,$N127,'[1]Címrend HU'!X:X)=0,0,SUMIF('[1]Címrend HU'!$Q:$Q,$N127,'[1]Címrend HU'!X:X)))</f>
        <v>0</v>
      </c>
      <c r="V127" s="14"/>
      <c r="W127" s="14"/>
      <c r="X127" s="14"/>
    </row>
    <row r="128" spans="1:24" s="27" customFormat="1" ht="11.25">
      <c r="A128" s="23"/>
      <c r="B128" s="23"/>
      <c r="C128" s="23"/>
      <c r="D128" s="23"/>
      <c r="E128" s="9"/>
      <c r="F128" s="110" t="s">
        <v>546</v>
      </c>
      <c r="G128" s="108"/>
      <c r="H128" s="108"/>
      <c r="I128" s="108"/>
      <c r="J128" s="108"/>
      <c r="K128" s="108"/>
      <c r="L128" s="108" t="s">
        <v>556</v>
      </c>
      <c r="M128" s="9"/>
      <c r="N128" s="108" t="s">
        <v>653</v>
      </c>
      <c r="O128" s="145">
        <f>IF($N128="","",IF(SUMIF('[1]Címrend HU'!$Q:$Q,$N128,'[1]Címrend HU'!S:S)=0,0,SUMIF('[1]Címrend HU'!$Q:$Q,$N128,'[1]Címrend HU'!S:S)))</f>
        <v>0</v>
      </c>
      <c r="P128" s="145">
        <f>IF($N128="","",IF(SUMIF('[1]Címrend HU'!$Q:$Q,$N128,'[1]Címrend HU'!T:T)=0,0,SUMIF('[1]Címrend HU'!$Q:$Q,$N128,'[1]Címrend HU'!T:T)))</f>
        <v>0</v>
      </c>
      <c r="Q128" s="145">
        <f>IF($N128="","",IF(SUMIF('[1]Címrend HU'!$Q:$Q,$N128,'[1]Címrend HU'!U:U)=0,0,SUMIF('[1]Címrend HU'!$Q:$Q,$N128,'[1]Címrend HU'!U:U)))</f>
        <v>0</v>
      </c>
      <c r="R128" s="140"/>
      <c r="S128" s="145">
        <f>IF($N128="","",IF(SUMIF('[1]Címrend HU'!$Q:$Q,$N128,'[1]Címrend HU'!V:V)=0,0,SUMIF('[1]Címrend HU'!$Q:$Q,$N128,'[1]Címrend HU'!V:V)))</f>
        <v>0</v>
      </c>
      <c r="T128" s="145">
        <f>IF($N128="","",IF(SUMIF('[1]Címrend HU'!$Q:$Q,$N128,'[1]Címrend HU'!W:W)=0,0,SUMIF('[1]Címrend HU'!$Q:$Q,$N128,'[1]Címrend HU'!W:W)))</f>
        <v>0</v>
      </c>
      <c r="U128" s="145">
        <f>IF($N128="","",IF(SUMIF('[1]Címrend HU'!$Q:$Q,$N128,'[1]Címrend HU'!X:X)=0,0,SUMIF('[1]Címrend HU'!$Q:$Q,$N128,'[1]Címrend HU'!X:X)))</f>
        <v>0</v>
      </c>
      <c r="V128" s="14"/>
      <c r="W128" s="14"/>
      <c r="X128" s="14"/>
    </row>
    <row r="129" spans="1:24" s="27" customFormat="1" ht="11.25">
      <c r="A129" s="23"/>
      <c r="B129" s="23"/>
      <c r="C129" s="23"/>
      <c r="D129" s="23"/>
      <c r="E129" s="9"/>
      <c r="F129" s="110" t="s">
        <v>547</v>
      </c>
      <c r="G129" s="108"/>
      <c r="H129" s="108"/>
      <c r="I129" s="108"/>
      <c r="J129" s="108"/>
      <c r="K129" s="108"/>
      <c r="L129" s="108" t="s">
        <v>557</v>
      </c>
      <c r="M129" s="9"/>
      <c r="N129" s="108" t="s">
        <v>654</v>
      </c>
      <c r="O129" s="145">
        <f>IF($N129="","",IF(SUMIF('[1]Címrend HU'!$Q:$Q,$N129,'[1]Címrend HU'!S:S)=0,0,SUMIF('[1]Címrend HU'!$Q:$Q,$N129,'[1]Címrend HU'!S:S)))</f>
        <v>0</v>
      </c>
      <c r="P129" s="145">
        <f>IF($N129="","",IF(SUMIF('[1]Címrend HU'!$Q:$Q,$N129,'[1]Címrend HU'!T:T)=0,0,SUMIF('[1]Címrend HU'!$Q:$Q,$N129,'[1]Címrend HU'!T:T)))</f>
        <v>0</v>
      </c>
      <c r="Q129" s="145">
        <f>IF($N129="","",IF(SUMIF('[1]Címrend HU'!$Q:$Q,$N129,'[1]Címrend HU'!U:U)=0,0,SUMIF('[1]Címrend HU'!$Q:$Q,$N129,'[1]Címrend HU'!U:U)))</f>
        <v>0</v>
      </c>
      <c r="R129" s="140"/>
      <c r="S129" s="145">
        <f>IF($N129="","",IF(SUMIF('[1]Címrend HU'!$Q:$Q,$N129,'[1]Címrend HU'!V:V)=0,0,SUMIF('[1]Címrend HU'!$Q:$Q,$N129,'[1]Címrend HU'!V:V)))</f>
        <v>0</v>
      </c>
      <c r="T129" s="145">
        <f>IF($N129="","",IF(SUMIF('[1]Címrend HU'!$Q:$Q,$N129,'[1]Címrend HU'!W:W)=0,0,SUMIF('[1]Címrend HU'!$Q:$Q,$N129,'[1]Címrend HU'!W:W)))</f>
        <v>0</v>
      </c>
      <c r="U129" s="145">
        <f>IF($N129="","",IF(SUMIF('[1]Címrend HU'!$Q:$Q,$N129,'[1]Címrend HU'!X:X)=0,0,SUMIF('[1]Címrend HU'!$Q:$Q,$N129,'[1]Címrend HU'!X:X)))</f>
        <v>0</v>
      </c>
      <c r="V129" s="14"/>
      <c r="W129" s="14"/>
      <c r="X129" s="14"/>
    </row>
    <row r="130" spans="5:24" s="23" customFormat="1" ht="11.25">
      <c r="E130" s="9"/>
      <c r="F130" s="40" t="s">
        <v>26</v>
      </c>
      <c r="G130" s="40"/>
      <c r="H130" s="40"/>
      <c r="I130" s="40"/>
      <c r="J130" s="40"/>
      <c r="K130" s="40"/>
      <c r="L130" s="40" t="s">
        <v>246</v>
      </c>
      <c r="M130" s="24" t="s">
        <v>243</v>
      </c>
      <c r="N130" s="40"/>
      <c r="O130" s="162">
        <f>SUM(O120,O121,O122,O123,O124,O125,O126,O127,O128,O129)</f>
        <v>0</v>
      </c>
      <c r="P130" s="162">
        <f aca="true" t="shared" si="2" ref="P130:U130">SUM(P120,P121,P122,P123,P124,P125,P126,P127,P128,P129)</f>
        <v>0</v>
      </c>
      <c r="Q130" s="162">
        <f t="shared" si="2"/>
        <v>0</v>
      </c>
      <c r="R130" s="140"/>
      <c r="S130" s="162">
        <f t="shared" si="2"/>
        <v>0</v>
      </c>
      <c r="T130" s="162">
        <f t="shared" si="2"/>
        <v>0</v>
      </c>
      <c r="U130" s="162">
        <f t="shared" si="2"/>
        <v>0</v>
      </c>
      <c r="V130" s="38"/>
      <c r="W130" s="38"/>
      <c r="X130" s="38"/>
    </row>
    <row r="131" spans="6:24" s="9" customFormat="1" ht="11.25">
      <c r="F131" s="40" t="s">
        <v>30</v>
      </c>
      <c r="G131" s="40"/>
      <c r="H131" s="40"/>
      <c r="I131" s="40"/>
      <c r="J131" s="40"/>
      <c r="K131" s="40"/>
      <c r="L131" s="40" t="s">
        <v>247</v>
      </c>
      <c r="M131" s="24" t="s">
        <v>248</v>
      </c>
      <c r="N131" s="40" t="s">
        <v>248</v>
      </c>
      <c r="O131" s="162">
        <f>IF($N131="","",IF(SUMIF('[1]Címrend HU'!$Q:$Q,$N131,'[1]Címrend HU'!S:S)=0,0,SUMIF('[1]Címrend HU'!$Q:$Q,$N131,'[1]Címrend HU'!S:S)))</f>
        <v>0</v>
      </c>
      <c r="P131" s="162">
        <f>IF($N131="","",IF(SUMIF('[1]Címrend HU'!$Q:$Q,$N131,'[1]Címrend HU'!T:T)=0,0,SUMIF('[1]Címrend HU'!$Q:$Q,$N131,'[1]Címrend HU'!T:T)))</f>
        <v>0</v>
      </c>
      <c r="Q131" s="162">
        <f>IF($N131="","",IF(SUMIF('[1]Címrend HU'!$Q:$Q,$N131,'[1]Címrend HU'!U:U)=0,0,SUMIF('[1]Címrend HU'!$Q:$Q,$N131,'[1]Címrend HU'!U:U)))</f>
        <v>0</v>
      </c>
      <c r="R131" s="140"/>
      <c r="S131" s="162">
        <f>IF($N131="","",IF(SUMIF('[1]Címrend HU'!$Q:$Q,$N131,'[1]Címrend HU'!V:V)=0,0,SUMIF('[1]Címrend HU'!$Q:$Q,$N131,'[1]Címrend HU'!V:V)))</f>
        <v>0</v>
      </c>
      <c r="T131" s="162">
        <f>IF($N131="","",IF(SUMIF('[1]Címrend HU'!$Q:$Q,$N131,'[1]Címrend HU'!W:W)=0,0,SUMIF('[1]Címrend HU'!$Q:$Q,$N131,'[1]Címrend HU'!W:W)))</f>
        <v>0</v>
      </c>
      <c r="U131" s="162">
        <f>IF($N131="","",IF(SUMIF('[1]Címrend HU'!$Q:$Q,$N131,'[1]Címrend HU'!X:X)=0,0,SUMIF('[1]Címrend HU'!$Q:$Q,$N131,'[1]Címrend HU'!X:X)))</f>
        <v>0</v>
      </c>
      <c r="V131" s="6"/>
      <c r="W131" s="6"/>
      <c r="X131" s="6"/>
    </row>
    <row r="132" spans="1:24" ht="11.25">
      <c r="A132" s="9"/>
      <c r="B132" s="9"/>
      <c r="C132" s="9"/>
      <c r="D132" s="9"/>
      <c r="E132" s="9"/>
      <c r="F132" s="9" t="s">
        <v>33</v>
      </c>
      <c r="G132" s="9"/>
      <c r="H132" s="9"/>
      <c r="I132" s="9"/>
      <c r="J132" s="9"/>
      <c r="K132" s="9"/>
      <c r="L132" s="9" t="s">
        <v>249</v>
      </c>
      <c r="M132" s="9"/>
      <c r="N132" s="9"/>
      <c r="O132" s="145"/>
      <c r="P132" s="145"/>
      <c r="Q132" s="145"/>
      <c r="R132" s="140"/>
      <c r="S132" s="145"/>
      <c r="T132" s="145"/>
      <c r="U132" s="145"/>
      <c r="V132" s="7"/>
      <c r="W132" s="7"/>
      <c r="X132" s="7"/>
    </row>
    <row r="133" spans="1:24" ht="11.25">
      <c r="A133" s="9"/>
      <c r="B133" s="9"/>
      <c r="C133" s="9"/>
      <c r="D133" s="9"/>
      <c r="E133" s="9"/>
      <c r="F133" s="98" t="s">
        <v>482</v>
      </c>
      <c r="G133" s="9"/>
      <c r="H133" s="9"/>
      <c r="I133" s="9"/>
      <c r="J133" s="9"/>
      <c r="K133" s="9"/>
      <c r="L133" s="9" t="s">
        <v>250</v>
      </c>
      <c r="M133" s="9"/>
      <c r="N133" s="108" t="s">
        <v>655</v>
      </c>
      <c r="O133" s="145">
        <f>IF($N133="","",IF(SUMIF('[1]Címrend HU'!$Q:$Q,$N133,'[1]Címrend HU'!S:S)=0,0,SUMIF('[1]Címrend HU'!$Q:$Q,$N133,'[1]Címrend HU'!S:S)))</f>
        <v>0</v>
      </c>
      <c r="P133" s="145">
        <f>IF($N133="","",IF(SUMIF('[1]Címrend HU'!$Q:$Q,$N133,'[1]Címrend HU'!T:T)=0,0,SUMIF('[1]Címrend HU'!$Q:$Q,$N133,'[1]Címrend HU'!T:T)))</f>
        <v>0</v>
      </c>
      <c r="Q133" s="145">
        <f>IF($N133="","",IF(SUMIF('[1]Címrend HU'!$Q:$Q,$N133,'[1]Címrend HU'!U:U)=0,0,SUMIF('[1]Címrend HU'!$Q:$Q,$N133,'[1]Címrend HU'!U:U)))</f>
        <v>0</v>
      </c>
      <c r="R133" s="140"/>
      <c r="S133" s="145">
        <f>IF($N133="","",IF(SUMIF('[1]Címrend HU'!$Q:$Q,$N133,'[1]Címrend HU'!V:V)=0,0,SUMIF('[1]Címrend HU'!$Q:$Q,$N133,'[1]Címrend HU'!V:V)))</f>
        <v>0</v>
      </c>
      <c r="T133" s="145">
        <f>IF($N133="","",IF(SUMIF('[1]Címrend HU'!$Q:$Q,$N133,'[1]Címrend HU'!W:W)=0,0,SUMIF('[1]Címrend HU'!$Q:$Q,$N133,'[1]Címrend HU'!W:W)))</f>
        <v>0</v>
      </c>
      <c r="U133" s="145">
        <f>IF($N133="","",IF(SUMIF('[1]Címrend HU'!$Q:$Q,$N133,'[1]Címrend HU'!X:X)=0,0,SUMIF('[1]Címrend HU'!$Q:$Q,$N133,'[1]Címrend HU'!X:X)))</f>
        <v>0</v>
      </c>
      <c r="V133" s="7"/>
      <c r="W133" s="7"/>
      <c r="X133" s="7"/>
    </row>
    <row r="134" spans="1:24" ht="11.25">
      <c r="A134" s="9"/>
      <c r="B134" s="9"/>
      <c r="C134" s="9"/>
      <c r="D134" s="9"/>
      <c r="E134" s="9"/>
      <c r="F134" s="98" t="s">
        <v>483</v>
      </c>
      <c r="G134" s="9"/>
      <c r="H134" s="9"/>
      <c r="I134" s="9"/>
      <c r="J134" s="9"/>
      <c r="K134" s="9"/>
      <c r="L134" s="9" t="s">
        <v>492</v>
      </c>
      <c r="M134" s="9"/>
      <c r="N134" s="108" t="s">
        <v>656</v>
      </c>
      <c r="O134" s="145">
        <f>IF($N134="","",IF(SUMIF('[1]Címrend HU'!$Q:$Q,$N134,'[1]Címrend HU'!S:S)=0,0,SUMIF('[1]Címrend HU'!$Q:$Q,$N134,'[1]Címrend HU'!S:S)))</f>
        <v>0</v>
      </c>
      <c r="P134" s="145">
        <f>IF($N134="","",IF(SUMIF('[1]Címrend HU'!$Q:$Q,$N134,'[1]Címrend HU'!T:T)=0,0,SUMIF('[1]Címrend HU'!$Q:$Q,$N134,'[1]Címrend HU'!T:T)))</f>
        <v>0</v>
      </c>
      <c r="Q134" s="145">
        <f>IF($N134="","",IF(SUMIF('[1]Címrend HU'!$Q:$Q,$N134,'[1]Címrend HU'!U:U)=0,0,SUMIF('[1]Címrend HU'!$Q:$Q,$N134,'[1]Címrend HU'!U:U)))</f>
        <v>0</v>
      </c>
      <c r="R134" s="140"/>
      <c r="S134" s="145">
        <f>IF($N134="","",IF(SUMIF('[1]Címrend HU'!$Q:$Q,$N134,'[1]Címrend HU'!V:V)=0,0,SUMIF('[1]Címrend HU'!$Q:$Q,$N134,'[1]Címrend HU'!V:V)))</f>
        <v>0</v>
      </c>
      <c r="T134" s="145">
        <f>IF($N134="","",IF(SUMIF('[1]Címrend HU'!$Q:$Q,$N134,'[1]Címrend HU'!W:W)=0,0,SUMIF('[1]Címrend HU'!$Q:$Q,$N134,'[1]Címrend HU'!W:W)))</f>
        <v>0</v>
      </c>
      <c r="U134" s="145">
        <f>IF($N134="","",IF(SUMIF('[1]Címrend HU'!$Q:$Q,$N134,'[1]Címrend HU'!X:X)=0,0,SUMIF('[1]Címrend HU'!$Q:$Q,$N134,'[1]Címrend HU'!X:X)))</f>
        <v>0</v>
      </c>
      <c r="V134" s="7"/>
      <c r="W134" s="7"/>
      <c r="X134" s="7"/>
    </row>
    <row r="135" spans="1:24" ht="11.25">
      <c r="A135" s="9"/>
      <c r="B135" s="9"/>
      <c r="C135" s="9"/>
      <c r="D135" s="9"/>
      <c r="E135" s="9"/>
      <c r="F135" s="98" t="s">
        <v>484</v>
      </c>
      <c r="G135" s="9"/>
      <c r="H135" s="9"/>
      <c r="I135" s="9"/>
      <c r="J135" s="9"/>
      <c r="K135" s="9"/>
      <c r="L135" s="9" t="s">
        <v>251</v>
      </c>
      <c r="M135" s="9"/>
      <c r="N135" s="108" t="s">
        <v>657</v>
      </c>
      <c r="O135" s="145">
        <f>IF($N135="","",IF(SUMIF('[1]Címrend HU'!$Q:$Q,$N135,'[1]Címrend HU'!S:S)=0,0,SUMIF('[1]Címrend HU'!$Q:$Q,$N135,'[1]Címrend HU'!S:S)))</f>
        <v>0</v>
      </c>
      <c r="P135" s="145">
        <f>IF($N135="","",IF(SUMIF('[1]Címrend HU'!$Q:$Q,$N135,'[1]Címrend HU'!T:T)=0,0,SUMIF('[1]Címrend HU'!$Q:$Q,$N135,'[1]Címrend HU'!T:T)))</f>
        <v>0</v>
      </c>
      <c r="Q135" s="145">
        <f>IF($N135="","",IF(SUMIF('[1]Címrend HU'!$Q:$Q,$N135,'[1]Címrend HU'!U:U)=0,0,SUMIF('[1]Címrend HU'!$Q:$Q,$N135,'[1]Címrend HU'!U:U)))</f>
        <v>0</v>
      </c>
      <c r="R135" s="140"/>
      <c r="S135" s="145">
        <f>IF($N135="","",IF(SUMIF('[1]Címrend HU'!$Q:$Q,$N135,'[1]Címrend HU'!V:V)=0,0,SUMIF('[1]Címrend HU'!$Q:$Q,$N135,'[1]Címrend HU'!V:V)))</f>
        <v>0</v>
      </c>
      <c r="T135" s="145">
        <f>IF($N135="","",IF(SUMIF('[1]Címrend HU'!$Q:$Q,$N135,'[1]Címrend HU'!W:W)=0,0,SUMIF('[1]Címrend HU'!$Q:$Q,$N135,'[1]Címrend HU'!W:W)))</f>
        <v>0</v>
      </c>
      <c r="U135" s="145">
        <f>IF($N135="","",IF(SUMIF('[1]Címrend HU'!$Q:$Q,$N135,'[1]Címrend HU'!X:X)=0,0,SUMIF('[1]Címrend HU'!$Q:$Q,$N135,'[1]Címrend HU'!X:X)))</f>
        <v>0</v>
      </c>
      <c r="V135" s="7"/>
      <c r="W135" s="7"/>
      <c r="X135" s="7"/>
    </row>
    <row r="136" spans="1:24" ht="11.25">
      <c r="A136" s="9"/>
      <c r="B136" s="9"/>
      <c r="C136" s="9"/>
      <c r="D136" s="9"/>
      <c r="E136" s="9"/>
      <c r="F136" s="98" t="s">
        <v>485</v>
      </c>
      <c r="G136" s="9"/>
      <c r="H136" s="9"/>
      <c r="I136" s="9"/>
      <c r="J136" s="9"/>
      <c r="K136" s="9"/>
      <c r="L136" s="9" t="s">
        <v>252</v>
      </c>
      <c r="M136" s="9"/>
      <c r="N136" s="108" t="s">
        <v>658</v>
      </c>
      <c r="O136" s="145">
        <f>IF($N136="","",IF(SUMIF('[1]Címrend HU'!$Q:$Q,$N136,'[1]Címrend HU'!S:S)=0,0,SUMIF('[1]Címrend HU'!$Q:$Q,$N136,'[1]Címrend HU'!S:S)))</f>
        <v>0</v>
      </c>
      <c r="P136" s="145">
        <f>IF($N136="","",IF(SUMIF('[1]Címrend HU'!$Q:$Q,$N136,'[1]Címrend HU'!T:T)=0,0,SUMIF('[1]Címrend HU'!$Q:$Q,$N136,'[1]Címrend HU'!T:T)))</f>
        <v>0</v>
      </c>
      <c r="Q136" s="145">
        <f>IF($N136="","",IF(SUMIF('[1]Címrend HU'!$Q:$Q,$N136,'[1]Címrend HU'!U:U)=0,0,SUMIF('[1]Címrend HU'!$Q:$Q,$N136,'[1]Címrend HU'!U:U)))</f>
        <v>0</v>
      </c>
      <c r="R136" s="140"/>
      <c r="S136" s="145">
        <f>IF($N136="","",IF(SUMIF('[1]Címrend HU'!$Q:$Q,$N136,'[1]Címrend HU'!V:V)=0,0,SUMIF('[1]Címrend HU'!$Q:$Q,$N136,'[1]Címrend HU'!V:V)))</f>
        <v>0</v>
      </c>
      <c r="T136" s="145">
        <f>IF($N136="","",IF(SUMIF('[1]Címrend HU'!$Q:$Q,$N136,'[1]Címrend HU'!W:W)=0,0,SUMIF('[1]Címrend HU'!$Q:$Q,$N136,'[1]Címrend HU'!W:W)))</f>
        <v>0</v>
      </c>
      <c r="U136" s="145">
        <f>IF($N136="","",IF(SUMIF('[1]Címrend HU'!$Q:$Q,$N136,'[1]Címrend HU'!X:X)=0,0,SUMIF('[1]Címrend HU'!$Q:$Q,$N136,'[1]Címrend HU'!X:X)))</f>
        <v>0</v>
      </c>
      <c r="V136" s="7"/>
      <c r="W136" s="7"/>
      <c r="X136" s="7"/>
    </row>
    <row r="137" spans="1:24" ht="11.25">
      <c r="A137" s="9"/>
      <c r="B137" s="9"/>
      <c r="C137" s="9"/>
      <c r="D137" s="9"/>
      <c r="E137" s="9"/>
      <c r="F137" s="98" t="s">
        <v>486</v>
      </c>
      <c r="G137" s="9"/>
      <c r="H137" s="9"/>
      <c r="I137" s="9"/>
      <c r="J137" s="9"/>
      <c r="K137" s="9"/>
      <c r="L137" s="9" t="s">
        <v>253</v>
      </c>
      <c r="M137" s="9"/>
      <c r="N137" s="108" t="s">
        <v>659</v>
      </c>
      <c r="O137" s="145">
        <f>IF($N137="","",IF(SUMIF('[1]Címrend HU'!$Q:$Q,$N137,'[1]Címrend HU'!S:S)=0,0,SUMIF('[1]Címrend HU'!$Q:$Q,$N137,'[1]Címrend HU'!S:S)))</f>
        <v>0</v>
      </c>
      <c r="P137" s="145">
        <f>IF($N137="","",IF(SUMIF('[1]Címrend HU'!$Q:$Q,$N137,'[1]Címrend HU'!T:T)=0,0,SUMIF('[1]Címrend HU'!$Q:$Q,$N137,'[1]Címrend HU'!T:T)))</f>
        <v>0</v>
      </c>
      <c r="Q137" s="145">
        <f>IF($N137="","",IF(SUMIF('[1]Címrend HU'!$Q:$Q,$N137,'[1]Címrend HU'!U:U)=0,0,SUMIF('[1]Címrend HU'!$Q:$Q,$N137,'[1]Címrend HU'!U:U)))</f>
        <v>0</v>
      </c>
      <c r="R137" s="140"/>
      <c r="S137" s="145">
        <f>IF($N137="","",IF(SUMIF('[1]Címrend HU'!$Q:$Q,$N137,'[1]Címrend HU'!V:V)=0,0,SUMIF('[1]Címrend HU'!$Q:$Q,$N137,'[1]Címrend HU'!V:V)))</f>
        <v>0</v>
      </c>
      <c r="T137" s="145">
        <f>IF($N137="","",IF(SUMIF('[1]Címrend HU'!$Q:$Q,$N137,'[1]Címrend HU'!W:W)=0,0,SUMIF('[1]Címrend HU'!$Q:$Q,$N137,'[1]Címrend HU'!W:W)))</f>
        <v>0</v>
      </c>
      <c r="U137" s="145">
        <f>IF($N137="","",IF(SUMIF('[1]Címrend HU'!$Q:$Q,$N137,'[1]Címrend HU'!X:X)=0,0,SUMIF('[1]Címrend HU'!$Q:$Q,$N137,'[1]Címrend HU'!X:X)))</f>
        <v>0</v>
      </c>
      <c r="V137" s="7"/>
      <c r="W137" s="7"/>
      <c r="X137" s="7"/>
    </row>
    <row r="138" spans="1:24" ht="11.25">
      <c r="A138" s="9"/>
      <c r="B138" s="9"/>
      <c r="C138" s="9"/>
      <c r="D138" s="9"/>
      <c r="E138" s="9"/>
      <c r="F138" s="98" t="s">
        <v>487</v>
      </c>
      <c r="G138" s="9"/>
      <c r="H138" s="9"/>
      <c r="I138" s="9"/>
      <c r="J138" s="9"/>
      <c r="K138" s="9"/>
      <c r="L138" s="9" t="s">
        <v>254</v>
      </c>
      <c r="M138" s="9"/>
      <c r="N138" s="108" t="s">
        <v>608</v>
      </c>
      <c r="O138" s="145">
        <f>IF($N138="","",IF(SUMIF('[1]Címrend HU'!$Q:$Q,$N138,'[1]Címrend HU'!S:S)=0,0,SUMIF('[1]Címrend HU'!$Q:$Q,$N138,'[1]Címrend HU'!S:S)))</f>
        <v>0</v>
      </c>
      <c r="P138" s="145">
        <f>IF($N138="","",IF(SUMIF('[1]Címrend HU'!$Q:$Q,$N138,'[1]Címrend HU'!T:T)=0,0,SUMIF('[1]Címrend HU'!$Q:$Q,$N138,'[1]Címrend HU'!T:T)))</f>
        <v>0</v>
      </c>
      <c r="Q138" s="145">
        <f>IF($N138="","",IF(SUMIF('[1]Címrend HU'!$Q:$Q,$N138,'[1]Címrend HU'!U:U)=0,0,SUMIF('[1]Címrend HU'!$Q:$Q,$N138,'[1]Címrend HU'!U:U)))</f>
        <v>0</v>
      </c>
      <c r="R138" s="140"/>
      <c r="S138" s="145">
        <f>IF($N138="","",IF(SUMIF('[1]Címrend HU'!$Q:$Q,$N138,'[1]Címrend HU'!V:V)=0,0,SUMIF('[1]Címrend HU'!$Q:$Q,$N138,'[1]Címrend HU'!V:V)))</f>
        <v>0</v>
      </c>
      <c r="T138" s="145">
        <f>IF($N138="","",IF(SUMIF('[1]Címrend HU'!$Q:$Q,$N138,'[1]Címrend HU'!W:W)=0,0,SUMIF('[1]Címrend HU'!$Q:$Q,$N138,'[1]Címrend HU'!W:W)))</f>
        <v>0</v>
      </c>
      <c r="U138" s="145">
        <f>IF($N138="","",IF(SUMIF('[1]Címrend HU'!$Q:$Q,$N138,'[1]Címrend HU'!X:X)=0,0,SUMIF('[1]Címrend HU'!$Q:$Q,$N138,'[1]Címrend HU'!X:X)))</f>
        <v>0</v>
      </c>
      <c r="V138" s="7"/>
      <c r="W138" s="7"/>
      <c r="X138" s="7"/>
    </row>
    <row r="139" spans="1:24" ht="11.25">
      <c r="A139" s="9"/>
      <c r="B139" s="9"/>
      <c r="C139" s="9"/>
      <c r="D139" s="9"/>
      <c r="E139" s="9"/>
      <c r="F139" s="98" t="s">
        <v>488</v>
      </c>
      <c r="G139" s="9"/>
      <c r="H139" s="9"/>
      <c r="I139" s="9"/>
      <c r="J139" s="9"/>
      <c r="K139" s="9"/>
      <c r="L139" s="9" t="s">
        <v>255</v>
      </c>
      <c r="M139" s="9"/>
      <c r="N139" s="108" t="s">
        <v>660</v>
      </c>
      <c r="O139" s="145">
        <f>IF($N139="","",IF(SUMIF('[1]Címrend HU'!$Q:$Q,$N139,'[1]Címrend HU'!S:S)=0,0,SUMIF('[1]Címrend HU'!$Q:$Q,$N139,'[1]Címrend HU'!S:S)))</f>
        <v>0</v>
      </c>
      <c r="P139" s="145">
        <f>IF($N139="","",IF(SUMIF('[1]Címrend HU'!$Q:$Q,$N139,'[1]Címrend HU'!T:T)=0,0,SUMIF('[1]Címrend HU'!$Q:$Q,$N139,'[1]Címrend HU'!T:T)))</f>
        <v>0</v>
      </c>
      <c r="Q139" s="145">
        <f>IF($N139="","",IF(SUMIF('[1]Címrend HU'!$Q:$Q,$N139,'[1]Címrend HU'!U:U)=0,0,SUMIF('[1]Címrend HU'!$Q:$Q,$N139,'[1]Címrend HU'!U:U)))</f>
        <v>0</v>
      </c>
      <c r="R139" s="140"/>
      <c r="S139" s="145">
        <f>IF($N139="","",IF(SUMIF('[1]Címrend HU'!$Q:$Q,$N139,'[1]Címrend HU'!V:V)=0,0,SUMIF('[1]Címrend HU'!$Q:$Q,$N139,'[1]Címrend HU'!V:V)))</f>
        <v>0</v>
      </c>
      <c r="T139" s="145">
        <f>IF($N139="","",IF(SUMIF('[1]Címrend HU'!$Q:$Q,$N139,'[1]Címrend HU'!W:W)=0,0,SUMIF('[1]Címrend HU'!$Q:$Q,$N139,'[1]Címrend HU'!W:W)))</f>
        <v>0</v>
      </c>
      <c r="U139" s="145">
        <f>IF($N139="","",IF(SUMIF('[1]Címrend HU'!$Q:$Q,$N139,'[1]Címrend HU'!X:X)=0,0,SUMIF('[1]Címrend HU'!$Q:$Q,$N139,'[1]Címrend HU'!X:X)))</f>
        <v>0</v>
      </c>
      <c r="V139" s="7"/>
      <c r="W139" s="7"/>
      <c r="X139" s="7"/>
    </row>
    <row r="140" spans="1:24" ht="11.25">
      <c r="A140" s="9"/>
      <c r="B140" s="9"/>
      <c r="C140" s="9"/>
      <c r="D140" s="9"/>
      <c r="E140" s="9"/>
      <c r="F140" s="98" t="s">
        <v>489</v>
      </c>
      <c r="G140" s="9"/>
      <c r="H140" s="9"/>
      <c r="I140" s="9"/>
      <c r="J140" s="9"/>
      <c r="K140" s="9"/>
      <c r="L140" s="9" t="s">
        <v>256</v>
      </c>
      <c r="M140" s="9"/>
      <c r="N140" s="108" t="s">
        <v>661</v>
      </c>
      <c r="O140" s="145">
        <f>IF($N140="","",IF(SUMIF('[1]Címrend HU'!$Q:$Q,$N140,'[1]Címrend HU'!S:S)=0,0,SUMIF('[1]Címrend HU'!$Q:$Q,$N140,'[1]Címrend HU'!S:S)))</f>
        <v>0</v>
      </c>
      <c r="P140" s="145">
        <f>IF($N140="","",IF(SUMIF('[1]Címrend HU'!$Q:$Q,$N140,'[1]Címrend HU'!T:T)=0,0,SUMIF('[1]Címrend HU'!$Q:$Q,$N140,'[1]Címrend HU'!T:T)))</f>
        <v>0</v>
      </c>
      <c r="Q140" s="145">
        <f>IF($N140="","",IF(SUMIF('[1]Címrend HU'!$Q:$Q,$N140,'[1]Címrend HU'!U:U)=0,0,SUMIF('[1]Címrend HU'!$Q:$Q,$N140,'[1]Címrend HU'!U:U)))</f>
        <v>0</v>
      </c>
      <c r="R140" s="140"/>
      <c r="S140" s="145">
        <f>IF($N140="","",IF(SUMIF('[1]Címrend HU'!$Q:$Q,$N140,'[1]Címrend HU'!V:V)=0,0,SUMIF('[1]Címrend HU'!$Q:$Q,$N140,'[1]Címrend HU'!V:V)))</f>
        <v>0</v>
      </c>
      <c r="T140" s="145">
        <f>IF($N140="","",IF(SUMIF('[1]Címrend HU'!$Q:$Q,$N140,'[1]Címrend HU'!W:W)=0,0,SUMIF('[1]Címrend HU'!$Q:$Q,$N140,'[1]Címrend HU'!W:W)))</f>
        <v>0</v>
      </c>
      <c r="U140" s="145">
        <f>IF($N140="","",IF(SUMIF('[1]Címrend HU'!$Q:$Q,$N140,'[1]Címrend HU'!X:X)=0,0,SUMIF('[1]Címrend HU'!$Q:$Q,$N140,'[1]Címrend HU'!X:X)))</f>
        <v>0</v>
      </c>
      <c r="V140" s="7"/>
      <c r="W140" s="7"/>
      <c r="X140" s="7"/>
    </row>
    <row r="141" spans="1:24" ht="11.25">
      <c r="A141" s="9"/>
      <c r="B141" s="9"/>
      <c r="C141" s="9"/>
      <c r="D141" s="9"/>
      <c r="E141" s="9"/>
      <c r="F141" s="98" t="s">
        <v>490</v>
      </c>
      <c r="G141" s="9"/>
      <c r="H141" s="9"/>
      <c r="I141" s="9"/>
      <c r="J141" s="9"/>
      <c r="K141" s="9"/>
      <c r="L141" s="9" t="s">
        <v>257</v>
      </c>
      <c r="M141" s="9"/>
      <c r="N141" s="108" t="s">
        <v>662</v>
      </c>
      <c r="O141" s="145">
        <f>IF($N141="","",IF(SUMIF('[1]Címrend HU'!$Q:$Q,$N141,'[1]Címrend HU'!S:S)=0,0,SUMIF('[1]Címrend HU'!$Q:$Q,$N141,'[1]Címrend HU'!S:S)))</f>
        <v>0</v>
      </c>
      <c r="P141" s="145">
        <f>IF($N141="","",IF(SUMIF('[1]Címrend HU'!$Q:$Q,$N141,'[1]Címrend HU'!T:T)=0,0,SUMIF('[1]Címrend HU'!$Q:$Q,$N141,'[1]Címrend HU'!T:T)))</f>
        <v>0</v>
      </c>
      <c r="Q141" s="145">
        <f>IF($N141="","",IF(SUMIF('[1]Címrend HU'!$Q:$Q,$N141,'[1]Címrend HU'!U:U)=0,0,SUMIF('[1]Címrend HU'!$Q:$Q,$N141,'[1]Címrend HU'!U:U)))</f>
        <v>0</v>
      </c>
      <c r="R141" s="140"/>
      <c r="S141" s="145">
        <f>IF($N141="","",IF(SUMIF('[1]Címrend HU'!$Q:$Q,$N141,'[1]Címrend HU'!V:V)=0,0,SUMIF('[1]Címrend HU'!$Q:$Q,$N141,'[1]Címrend HU'!V:V)))</f>
        <v>0</v>
      </c>
      <c r="T141" s="145">
        <f>IF($N141="","",IF(SUMIF('[1]Címrend HU'!$Q:$Q,$N141,'[1]Címrend HU'!W:W)=0,0,SUMIF('[1]Címrend HU'!$Q:$Q,$N141,'[1]Címrend HU'!W:W)))</f>
        <v>0</v>
      </c>
      <c r="U141" s="145">
        <f>IF($N141="","",IF(SUMIF('[1]Címrend HU'!$Q:$Q,$N141,'[1]Címrend HU'!X:X)=0,0,SUMIF('[1]Címrend HU'!$Q:$Q,$N141,'[1]Címrend HU'!X:X)))</f>
        <v>0</v>
      </c>
      <c r="V141" s="7"/>
      <c r="W141" s="7"/>
      <c r="X141" s="7"/>
    </row>
    <row r="142" spans="1:24" ht="11.25">
      <c r="A142" s="9"/>
      <c r="B142" s="9"/>
      <c r="C142" s="9"/>
      <c r="D142" s="9"/>
      <c r="E142" s="9"/>
      <c r="F142" s="98" t="s">
        <v>491</v>
      </c>
      <c r="G142" s="9"/>
      <c r="H142" s="9"/>
      <c r="I142" s="9"/>
      <c r="J142" s="9"/>
      <c r="K142" s="9"/>
      <c r="L142" s="9" t="s">
        <v>258</v>
      </c>
      <c r="M142" s="9"/>
      <c r="N142" s="108" t="s">
        <v>663</v>
      </c>
      <c r="O142" s="145">
        <f>IF($N142="","",IF(SUMIF('[1]Címrend HU'!$Q:$Q,$N142,'[1]Címrend HU'!S:S)=0,0,SUMIF('[1]Címrend HU'!$Q:$Q,$N142,'[1]Címrend HU'!S:S)))</f>
        <v>0</v>
      </c>
      <c r="P142" s="145">
        <f>IF($N142="","",IF(SUMIF('[1]Címrend HU'!$Q:$Q,$N142,'[1]Címrend HU'!T:T)=0,0,SUMIF('[1]Címrend HU'!$Q:$Q,$N142,'[1]Címrend HU'!T:T)))</f>
        <v>0</v>
      </c>
      <c r="Q142" s="145">
        <f>IF($N142="","",IF(SUMIF('[1]Címrend HU'!$Q:$Q,$N142,'[1]Címrend HU'!U:U)=0,0,SUMIF('[1]Címrend HU'!$Q:$Q,$N142,'[1]Címrend HU'!U:U)))</f>
        <v>0</v>
      </c>
      <c r="R142" s="140"/>
      <c r="S142" s="145">
        <f>IF($N142="","",IF(SUMIF('[1]Címrend HU'!$Q:$Q,$N142,'[1]Címrend HU'!V:V)=0,0,SUMIF('[1]Címrend HU'!$Q:$Q,$N142,'[1]Címrend HU'!V:V)))</f>
        <v>0</v>
      </c>
      <c r="T142" s="145">
        <f>IF($N142="","",IF(SUMIF('[1]Címrend HU'!$Q:$Q,$N142,'[1]Címrend HU'!W:W)=0,0,SUMIF('[1]Címrend HU'!$Q:$Q,$N142,'[1]Címrend HU'!W:W)))</f>
        <v>0</v>
      </c>
      <c r="U142" s="145">
        <f>IF($N142="","",IF(SUMIF('[1]Címrend HU'!$Q:$Q,$N142,'[1]Címrend HU'!X:X)=0,0,SUMIF('[1]Címrend HU'!$Q:$Q,$N142,'[1]Címrend HU'!X:X)))</f>
        <v>0</v>
      </c>
      <c r="V142" s="7"/>
      <c r="W142" s="7"/>
      <c r="X142" s="7"/>
    </row>
    <row r="143" spans="1:24" ht="11.25">
      <c r="A143" s="9"/>
      <c r="B143" s="9"/>
      <c r="C143" s="9"/>
      <c r="D143" s="9"/>
      <c r="E143" s="9"/>
      <c r="F143" s="16" t="s">
        <v>33</v>
      </c>
      <c r="G143" s="16"/>
      <c r="H143" s="16"/>
      <c r="I143" s="16"/>
      <c r="J143" s="16"/>
      <c r="K143" s="16"/>
      <c r="L143" s="16" t="s">
        <v>249</v>
      </c>
      <c r="M143" s="42" t="s">
        <v>259</v>
      </c>
      <c r="N143" s="16"/>
      <c r="O143" s="149">
        <f>SUM(O133,O134,O135,O136,O137,O138,O139,O140,O141,O142)</f>
        <v>0</v>
      </c>
      <c r="P143" s="149">
        <f>SUM(P133,P134,P135,P136,P137,P138,P139,P140,P141,P142)</f>
        <v>0</v>
      </c>
      <c r="Q143" s="162">
        <f>SUM(O143:P143)</f>
        <v>0</v>
      </c>
      <c r="R143" s="140"/>
      <c r="S143" s="149">
        <f>SUM(S133,S134,S135,S136,S137,S138,S139,S140,S141,S142)</f>
        <v>0</v>
      </c>
      <c r="T143" s="149">
        <f>SUM(T133,T134,T135,T136,T137,T138,T139,T140,T141,T142)</f>
        <v>0</v>
      </c>
      <c r="U143" s="149">
        <f>SUM(U133,U134,U135,U136,U137,U138,U139,U140,U141,U142)</f>
        <v>0</v>
      </c>
      <c r="V143" s="7"/>
      <c r="W143" s="7"/>
      <c r="X143" s="7"/>
    </row>
    <row r="144" spans="1:24" s="9" customFormat="1" ht="11.25">
      <c r="A144" s="40"/>
      <c r="B144" s="40"/>
      <c r="C144" s="40"/>
      <c r="D144" s="40"/>
      <c r="E144" s="24" t="s">
        <v>19</v>
      </c>
      <c r="F144" s="24"/>
      <c r="G144" s="24"/>
      <c r="H144" s="24"/>
      <c r="I144" s="24"/>
      <c r="J144" s="24"/>
      <c r="K144" s="24" t="s">
        <v>260</v>
      </c>
      <c r="L144" s="24"/>
      <c r="M144" s="24" t="s">
        <v>233</v>
      </c>
      <c r="N144" s="24"/>
      <c r="O144" s="26">
        <f>SUM(O143,O131,O130,O112,O111)</f>
        <v>0</v>
      </c>
      <c r="P144" s="26">
        <f>SUM(P143,P131,P130,P112,P111)</f>
        <v>0</v>
      </c>
      <c r="Q144" s="26">
        <f>SUM(Q143,Q131,Q130,Q112,Q111)</f>
        <v>0</v>
      </c>
      <c r="R144" s="39"/>
      <c r="S144" s="26">
        <f>SUM(S143,S131,S130,S112,S111)</f>
        <v>0</v>
      </c>
      <c r="T144" s="26">
        <f>SUM(T143,T131,T130,T112,T111)</f>
        <v>0</v>
      </c>
      <c r="U144" s="26">
        <f>SUM(U143,U131,U130,U112,U111)</f>
        <v>0</v>
      </c>
      <c r="V144" s="7"/>
      <c r="W144" s="6"/>
      <c r="X144" s="14"/>
    </row>
    <row r="145" spans="1:24" s="112" customFormat="1" ht="11.25">
      <c r="A145" s="108"/>
      <c r="B145" s="108"/>
      <c r="C145" s="108"/>
      <c r="D145" s="108"/>
      <c r="E145" s="108" t="s">
        <v>23</v>
      </c>
      <c r="F145" s="108"/>
      <c r="G145" s="108"/>
      <c r="H145" s="108"/>
      <c r="I145" s="108"/>
      <c r="J145" s="108"/>
      <c r="K145" s="108" t="s">
        <v>261</v>
      </c>
      <c r="L145" s="108"/>
      <c r="M145" s="108"/>
      <c r="N145" s="108"/>
      <c r="O145" s="145"/>
      <c r="P145" s="145"/>
      <c r="Q145" s="145"/>
      <c r="R145" s="140"/>
      <c r="S145" s="145"/>
      <c r="T145" s="145"/>
      <c r="U145" s="145"/>
      <c r="V145" s="146"/>
      <c r="W145" s="146"/>
      <c r="X145" s="146"/>
    </row>
    <row r="146" spans="1:24" ht="11.25">
      <c r="A146" s="9"/>
      <c r="B146" s="9"/>
      <c r="C146" s="9"/>
      <c r="D146" s="9"/>
      <c r="E146" s="9"/>
      <c r="F146" s="40" t="s">
        <v>19</v>
      </c>
      <c r="G146" s="40"/>
      <c r="H146" s="40"/>
      <c r="I146" s="40"/>
      <c r="J146" s="40"/>
      <c r="K146" s="40"/>
      <c r="L146" s="40" t="s">
        <v>263</v>
      </c>
      <c r="M146" s="24" t="s">
        <v>264</v>
      </c>
      <c r="N146" s="40" t="s">
        <v>264</v>
      </c>
      <c r="O146" s="162">
        <f>IF($N146="","",IF(SUMIF('[1]Címrend HU'!$Q:$Q,$N146,'[1]Címrend HU'!S:S)=0,0,SUMIF('[1]Címrend HU'!$Q:$Q,$N146,'[1]Címrend HU'!S:S)))</f>
        <v>0</v>
      </c>
      <c r="P146" s="162">
        <f>IF($N146="","",IF(SUMIF('[1]Címrend HU'!$Q:$Q,$N146,'[1]Címrend HU'!T:T)=0,0,SUMIF('[1]Címrend HU'!$Q:$Q,$N146,'[1]Címrend HU'!T:T)))</f>
        <v>0</v>
      </c>
      <c r="Q146" s="162">
        <f>IF($N146="","",IF(SUMIF('[1]Címrend HU'!$Q:$Q,$N146,'[1]Címrend HU'!U:U)=0,0,SUMIF('[1]Címrend HU'!$Q:$Q,$N146,'[1]Címrend HU'!U:U)))</f>
        <v>0</v>
      </c>
      <c r="R146" s="140"/>
      <c r="S146" s="162">
        <f>IF($N146="","",IF(SUMIF('[1]Címrend HU'!$Q:$Q,$N146,'[1]Címrend HU'!V:V)=0,0,SUMIF('[1]Címrend HU'!$Q:$Q,$N146,'[1]Címrend HU'!V:V)))</f>
        <v>0</v>
      </c>
      <c r="T146" s="162">
        <f>IF($N146="","",IF(SUMIF('[1]Címrend HU'!$Q:$Q,$N146,'[1]Címrend HU'!W:W)=0,0,SUMIF('[1]Címrend HU'!$Q:$Q,$N146,'[1]Címrend HU'!W:W)))</f>
        <v>0</v>
      </c>
      <c r="U146" s="162">
        <f>IF($N146="","",IF(SUMIF('[1]Címrend HU'!$Q:$Q,$N146,'[1]Címrend HU'!X:X)=0,0,SUMIF('[1]Címrend HU'!$Q:$Q,$N146,'[1]Címrend HU'!X:X)))</f>
        <v>0</v>
      </c>
      <c r="V146" s="7"/>
      <c r="W146" s="7"/>
      <c r="X146" s="7"/>
    </row>
    <row r="147" spans="1:24" ht="11.25">
      <c r="A147" s="9"/>
      <c r="B147" s="9"/>
      <c r="C147" s="9"/>
      <c r="D147" s="9"/>
      <c r="E147" s="9"/>
      <c r="F147" s="40" t="s">
        <v>23</v>
      </c>
      <c r="G147" s="40"/>
      <c r="H147" s="40"/>
      <c r="I147" s="40"/>
      <c r="J147" s="40"/>
      <c r="K147" s="40"/>
      <c r="L147" s="40" t="s">
        <v>265</v>
      </c>
      <c r="M147" s="24" t="s">
        <v>266</v>
      </c>
      <c r="N147" s="40" t="s">
        <v>266</v>
      </c>
      <c r="O147" s="162">
        <f>IF($N147="","",IF(SUMIF('[1]Címrend HU'!$Q:$Q,$N147,'[1]Címrend HU'!S:S)=0,0,SUMIF('[1]Címrend HU'!$Q:$Q,$N147,'[1]Címrend HU'!S:S)))</f>
        <v>0</v>
      </c>
      <c r="P147" s="162">
        <f>IF($N147="","",IF(SUMIF('[1]Címrend HU'!$Q:$Q,$N147,'[1]Címrend HU'!T:T)=0,0,SUMIF('[1]Címrend HU'!$Q:$Q,$N147,'[1]Címrend HU'!T:T)))</f>
        <v>0</v>
      </c>
      <c r="Q147" s="162">
        <f>IF($N147="","",IF(SUMIF('[1]Címrend HU'!$Q:$Q,$N147,'[1]Címrend HU'!U:U)=0,0,SUMIF('[1]Címrend HU'!$Q:$Q,$N147,'[1]Címrend HU'!U:U)))</f>
        <v>0</v>
      </c>
      <c r="R147" s="140"/>
      <c r="S147" s="162">
        <f>IF($N147="","",IF(SUMIF('[1]Címrend HU'!$Q:$Q,$N147,'[1]Címrend HU'!V:V)=0,0,SUMIF('[1]Címrend HU'!$Q:$Q,$N147,'[1]Címrend HU'!V:V)))</f>
        <v>0</v>
      </c>
      <c r="T147" s="162">
        <f>IF($N147="","",IF(SUMIF('[1]Címrend HU'!$Q:$Q,$N147,'[1]Címrend HU'!W:W)=0,0,SUMIF('[1]Címrend HU'!$Q:$Q,$N147,'[1]Címrend HU'!W:W)))</f>
        <v>0</v>
      </c>
      <c r="U147" s="162">
        <f>IF($N147="","",IF(SUMIF('[1]Címrend HU'!$Q:$Q,$N147,'[1]Címrend HU'!X:X)=0,0,SUMIF('[1]Címrend HU'!$Q:$Q,$N147,'[1]Címrend HU'!X:X)))</f>
        <v>0</v>
      </c>
      <c r="V147" s="7"/>
      <c r="W147" s="7"/>
      <c r="X147" s="7"/>
    </row>
    <row r="148" spans="1:24" ht="11.25">
      <c r="A148" s="9"/>
      <c r="B148" s="9"/>
      <c r="C148" s="9"/>
      <c r="D148" s="9"/>
      <c r="E148" s="9"/>
      <c r="F148" s="40" t="s">
        <v>26</v>
      </c>
      <c r="G148" s="40"/>
      <c r="H148" s="40"/>
      <c r="I148" s="40"/>
      <c r="J148" s="40"/>
      <c r="K148" s="40"/>
      <c r="L148" s="40" t="s">
        <v>267</v>
      </c>
      <c r="M148" s="24" t="s">
        <v>268</v>
      </c>
      <c r="N148" s="40" t="s">
        <v>268</v>
      </c>
      <c r="O148" s="162">
        <f>IF($N148="","",IF(SUMIF('[1]Címrend HU'!$Q:$Q,$N148,'[1]Címrend HU'!S:S)=0,0,SUMIF('[1]Címrend HU'!$Q:$Q,$N148,'[1]Címrend HU'!S:S)))</f>
        <v>0</v>
      </c>
      <c r="P148" s="162">
        <f>IF($N148="","",IF(SUMIF('[1]Címrend HU'!$Q:$Q,$N148,'[1]Címrend HU'!T:T)=0,0,SUMIF('[1]Címrend HU'!$Q:$Q,$N148,'[1]Címrend HU'!T:T)))</f>
        <v>0</v>
      </c>
      <c r="Q148" s="162">
        <f>IF($N148="","",IF(SUMIF('[1]Címrend HU'!$Q:$Q,$N148,'[1]Címrend HU'!U:U)=0,0,SUMIF('[1]Címrend HU'!$Q:$Q,$N148,'[1]Címrend HU'!U:U)))</f>
        <v>0</v>
      </c>
      <c r="R148" s="140"/>
      <c r="S148" s="162">
        <f>IF($N148="","",IF(SUMIF('[1]Címrend HU'!$Q:$Q,$N148,'[1]Címrend HU'!V:V)=0,0,SUMIF('[1]Címrend HU'!$Q:$Q,$N148,'[1]Címrend HU'!V:V)))</f>
        <v>0</v>
      </c>
      <c r="T148" s="162">
        <f>IF($N148="","",IF(SUMIF('[1]Címrend HU'!$Q:$Q,$N148,'[1]Címrend HU'!W:W)=0,0,SUMIF('[1]Címrend HU'!$Q:$Q,$N148,'[1]Címrend HU'!W:W)))</f>
        <v>0</v>
      </c>
      <c r="U148" s="162">
        <f>IF($N148="","",IF(SUMIF('[1]Címrend HU'!$Q:$Q,$N148,'[1]Címrend HU'!X:X)=0,0,SUMIF('[1]Címrend HU'!$Q:$Q,$N148,'[1]Címrend HU'!X:X)))</f>
        <v>0</v>
      </c>
      <c r="V148" s="7"/>
      <c r="W148" s="7"/>
      <c r="X148" s="7"/>
    </row>
    <row r="149" spans="1:24" ht="11.25">
      <c r="A149" s="9"/>
      <c r="B149" s="9"/>
      <c r="C149" s="9"/>
      <c r="D149" s="9"/>
      <c r="E149" s="9"/>
      <c r="F149" s="40" t="s">
        <v>30</v>
      </c>
      <c r="G149" s="40"/>
      <c r="H149" s="40"/>
      <c r="I149" s="40"/>
      <c r="J149" s="40"/>
      <c r="K149" s="40"/>
      <c r="L149" s="40" t="s">
        <v>269</v>
      </c>
      <c r="M149" s="24" t="s">
        <v>270</v>
      </c>
      <c r="N149" s="40" t="s">
        <v>270</v>
      </c>
      <c r="O149" s="162">
        <f>IF($N149="","",IF(SUMIF('[1]Címrend HU'!$Q:$Q,$N149,'[1]Címrend HU'!S:S)=0,0,SUMIF('[1]Címrend HU'!$Q:$Q,$N149,'[1]Címrend HU'!S:S)))</f>
        <v>0</v>
      </c>
      <c r="P149" s="162">
        <f>IF($N149="","",IF(SUMIF('[1]Címrend HU'!$Q:$Q,$N149,'[1]Címrend HU'!T:T)=0,0,SUMIF('[1]Címrend HU'!$Q:$Q,$N149,'[1]Címrend HU'!T:T)))</f>
        <v>0</v>
      </c>
      <c r="Q149" s="162">
        <f>IF($N149="","",IF(SUMIF('[1]Címrend HU'!$Q:$Q,$N149,'[1]Címrend HU'!U:U)=0,0,SUMIF('[1]Címrend HU'!$Q:$Q,$N149,'[1]Címrend HU'!U:U)))</f>
        <v>0</v>
      </c>
      <c r="R149" s="140"/>
      <c r="S149" s="162">
        <f>IF($N149="","",IF(SUMIF('[1]Címrend HU'!$Q:$Q,$N149,'[1]Címrend HU'!V:V)=0,0,SUMIF('[1]Címrend HU'!$Q:$Q,$N149,'[1]Címrend HU'!V:V)))</f>
        <v>0</v>
      </c>
      <c r="T149" s="162">
        <f>IF($N149="","",IF(SUMIF('[1]Címrend HU'!$Q:$Q,$N149,'[1]Címrend HU'!W:W)=0,0,SUMIF('[1]Címrend HU'!$Q:$Q,$N149,'[1]Címrend HU'!W:W)))</f>
        <v>0</v>
      </c>
      <c r="U149" s="162">
        <f>IF($N149="","",IF(SUMIF('[1]Címrend HU'!$Q:$Q,$N149,'[1]Címrend HU'!X:X)=0,0,SUMIF('[1]Címrend HU'!$Q:$Q,$N149,'[1]Címrend HU'!X:X)))</f>
        <v>0</v>
      </c>
      <c r="V149" s="7"/>
      <c r="W149" s="7"/>
      <c r="X149" s="7"/>
    </row>
    <row r="150" spans="1:24" ht="11.25">
      <c r="A150" s="9"/>
      <c r="B150" s="9"/>
      <c r="C150" s="9"/>
      <c r="D150" s="9"/>
      <c r="E150" s="9"/>
      <c r="F150" s="40" t="s">
        <v>33</v>
      </c>
      <c r="G150" s="40"/>
      <c r="H150" s="40"/>
      <c r="I150" s="40"/>
      <c r="J150" s="40"/>
      <c r="K150" s="40"/>
      <c r="L150" s="40" t="s">
        <v>271</v>
      </c>
      <c r="M150" s="24" t="s">
        <v>272</v>
      </c>
      <c r="N150" s="40" t="s">
        <v>272</v>
      </c>
      <c r="O150" s="162">
        <f>IF($N150="","",IF(SUMIF('[1]Címrend HU'!$Q:$Q,$N150,'[1]Címrend HU'!S:S)=0,0,SUMIF('[1]Címrend HU'!$Q:$Q,$N150,'[1]Címrend HU'!S:S)))</f>
        <v>0</v>
      </c>
      <c r="P150" s="162">
        <f>IF($N150="","",IF(SUMIF('[1]Címrend HU'!$Q:$Q,$N150,'[1]Címrend HU'!T:T)=0,0,SUMIF('[1]Címrend HU'!$Q:$Q,$N150,'[1]Címrend HU'!T:T)))</f>
        <v>0</v>
      </c>
      <c r="Q150" s="162">
        <f>IF($N150="","",IF(SUMIF('[1]Címrend HU'!$Q:$Q,$N150,'[1]Címrend HU'!U:U)=0,0,SUMIF('[1]Címrend HU'!$Q:$Q,$N150,'[1]Címrend HU'!U:U)))</f>
        <v>0</v>
      </c>
      <c r="R150" s="140"/>
      <c r="S150" s="162">
        <f>IF($N150="","",IF(SUMIF('[1]Címrend HU'!$Q:$Q,$N150,'[1]Címrend HU'!V:V)=0,0,SUMIF('[1]Címrend HU'!$Q:$Q,$N150,'[1]Címrend HU'!V:V)))</f>
        <v>0</v>
      </c>
      <c r="T150" s="162">
        <f>IF($N150="","",IF(SUMIF('[1]Címrend HU'!$Q:$Q,$N150,'[1]Címrend HU'!W:W)=0,0,SUMIF('[1]Címrend HU'!$Q:$Q,$N150,'[1]Címrend HU'!W:W)))</f>
        <v>0</v>
      </c>
      <c r="U150" s="162">
        <f>IF($N150="","",IF(SUMIF('[1]Címrend HU'!$Q:$Q,$N150,'[1]Címrend HU'!X:X)=0,0,SUMIF('[1]Címrend HU'!$Q:$Q,$N150,'[1]Címrend HU'!X:X)))</f>
        <v>0</v>
      </c>
      <c r="V150" s="7"/>
      <c r="W150" s="7"/>
      <c r="X150" s="7"/>
    </row>
    <row r="151" spans="1:24" s="9" customFormat="1" ht="11.25">
      <c r="A151" s="40"/>
      <c r="B151" s="40"/>
      <c r="C151" s="40"/>
      <c r="D151" s="40"/>
      <c r="E151" s="24" t="s">
        <v>23</v>
      </c>
      <c r="F151" s="24"/>
      <c r="G151" s="24"/>
      <c r="H151" s="24"/>
      <c r="I151" s="24"/>
      <c r="J151" s="24"/>
      <c r="K151" s="24" t="s">
        <v>273</v>
      </c>
      <c r="L151" s="24"/>
      <c r="M151" s="24" t="s">
        <v>262</v>
      </c>
      <c r="N151" s="24"/>
      <c r="O151" s="26">
        <f>SUM(O150,O149,O148,O147,O146)</f>
        <v>0</v>
      </c>
      <c r="P151" s="26">
        <f>SUM(P150,P149,P148,P147,P146)</f>
        <v>0</v>
      </c>
      <c r="Q151" s="26">
        <f>SUM(Q150,Q149,Q148,Q147,Q146)</f>
        <v>0</v>
      </c>
      <c r="R151" s="39"/>
      <c r="S151" s="26">
        <f>SUM(S150,S149,S148,S147,S146)</f>
        <v>0</v>
      </c>
      <c r="T151" s="26">
        <f>SUM(T150,T149,T148,T147,T146)</f>
        <v>0</v>
      </c>
      <c r="U151" s="26">
        <f>SUM(U150,U149,U148,U147,U146)</f>
        <v>0</v>
      </c>
      <c r="V151" s="6"/>
      <c r="W151" s="6"/>
      <c r="X151" s="14"/>
    </row>
    <row r="152" spans="1:24" s="112" customFormat="1" ht="11.25">
      <c r="A152" s="108"/>
      <c r="B152" s="108"/>
      <c r="C152" s="108"/>
      <c r="D152" s="108"/>
      <c r="E152" s="108" t="s">
        <v>26</v>
      </c>
      <c r="F152" s="108"/>
      <c r="G152" s="108"/>
      <c r="H152" s="108"/>
      <c r="I152" s="108"/>
      <c r="J152" s="108"/>
      <c r="K152" s="108" t="s">
        <v>274</v>
      </c>
      <c r="L152" s="108"/>
      <c r="M152" s="108"/>
      <c r="N152" s="108"/>
      <c r="O152" s="145"/>
      <c r="P152" s="145"/>
      <c r="Q152" s="145"/>
      <c r="R152" s="140"/>
      <c r="S152" s="145"/>
      <c r="T152" s="145"/>
      <c r="U152" s="145"/>
      <c r="V152" s="146"/>
      <c r="W152" s="146"/>
      <c r="X152" s="146"/>
    </row>
    <row r="153" spans="6:24" s="9" customFormat="1" ht="11.25">
      <c r="F153" s="40" t="s">
        <v>19</v>
      </c>
      <c r="G153" s="40"/>
      <c r="H153" s="40"/>
      <c r="I153" s="40"/>
      <c r="J153" s="40"/>
      <c r="K153" s="40"/>
      <c r="L153" s="40" t="s">
        <v>276</v>
      </c>
      <c r="M153" s="24" t="s">
        <v>277</v>
      </c>
      <c r="N153" s="40" t="s">
        <v>277</v>
      </c>
      <c r="O153" s="162">
        <f>IF($N153="","",IF(SUMIF('[1]Címrend HU'!$Q:$Q,$N153,'[1]Címrend HU'!S:S)=0,0,SUMIF('[1]Címrend HU'!$Q:$Q,$N153,'[1]Címrend HU'!S:S)))</f>
        <v>0</v>
      </c>
      <c r="P153" s="162">
        <f>IF($N153="","",IF(SUMIF('[1]Címrend HU'!$Q:$Q,$N153,'[1]Címrend HU'!T:T)=0,0,SUMIF('[1]Címrend HU'!$Q:$Q,$N153,'[1]Címrend HU'!T:T)))</f>
        <v>0</v>
      </c>
      <c r="Q153" s="162">
        <f>IF($N153="","",IF(SUMIF('[1]Címrend HU'!$Q:$Q,$N153,'[1]Címrend HU'!U:U)=0,0,SUMIF('[1]Címrend HU'!$Q:$Q,$N153,'[1]Címrend HU'!U:U)))</f>
        <v>0</v>
      </c>
      <c r="R153" s="140"/>
      <c r="S153" s="162">
        <f>IF($N153="","",IF(SUMIF('[1]Címrend HU'!$Q:$Q,$N153,'[1]Címrend HU'!V:V)=0,0,SUMIF('[1]Címrend HU'!$Q:$Q,$N153,'[1]Címrend HU'!V:V)))</f>
        <v>0</v>
      </c>
      <c r="T153" s="162">
        <f>IF($N153="","",IF(SUMIF('[1]Címrend HU'!$Q:$Q,$N153,'[1]Címrend HU'!W:W)=0,0,SUMIF('[1]Címrend HU'!$Q:$Q,$N153,'[1]Címrend HU'!W:W)))</f>
        <v>0</v>
      </c>
      <c r="U153" s="162">
        <f>IF($N153="","",IF(SUMIF('[1]Címrend HU'!$Q:$Q,$N153,'[1]Címrend HU'!X:X)=0,0,SUMIF('[1]Címrend HU'!$Q:$Q,$N153,'[1]Címrend HU'!X:X)))</f>
        <v>0</v>
      </c>
      <c r="V153" s="6"/>
      <c r="W153" s="6"/>
      <c r="X153" s="6"/>
    </row>
    <row r="154" spans="6:24" s="9" customFormat="1" ht="11.25">
      <c r="F154" s="40" t="s">
        <v>23</v>
      </c>
      <c r="G154" s="40"/>
      <c r="H154" s="40"/>
      <c r="I154" s="40"/>
      <c r="J154" s="40"/>
      <c r="K154" s="40"/>
      <c r="L154" s="40" t="s">
        <v>415</v>
      </c>
      <c r="M154" s="24" t="s">
        <v>283</v>
      </c>
      <c r="N154" s="40" t="s">
        <v>283</v>
      </c>
      <c r="O154" s="162">
        <f>IF($N154="","",IF(SUMIF('[1]Címrend HU'!$Q:$Q,$N154,'[1]Címrend HU'!S:S)=0,0,SUMIF('[1]Címrend HU'!$Q:$Q,$N154,'[1]Címrend HU'!S:S)))</f>
        <v>0</v>
      </c>
      <c r="P154" s="162">
        <f>IF($N154="","",IF(SUMIF('[1]Címrend HU'!$Q:$Q,$N154,'[1]Címrend HU'!T:T)=0,0,SUMIF('[1]Címrend HU'!$Q:$Q,$N154,'[1]Címrend HU'!T:T)))</f>
        <v>0</v>
      </c>
      <c r="Q154" s="162">
        <f>IF($N154="","",IF(SUMIF('[1]Címrend HU'!$Q:$Q,$N154,'[1]Címrend HU'!U:U)=0,0,SUMIF('[1]Címrend HU'!$Q:$Q,$N154,'[1]Címrend HU'!U:U)))</f>
        <v>0</v>
      </c>
      <c r="R154" s="140"/>
      <c r="S154" s="162">
        <f>IF($N154="","",IF(SUMIF('[1]Címrend HU'!$Q:$Q,$N154,'[1]Címrend HU'!V:V)=0,0,SUMIF('[1]Címrend HU'!$Q:$Q,$N154,'[1]Címrend HU'!V:V)))</f>
        <v>0</v>
      </c>
      <c r="T154" s="162">
        <f>IF($N154="","",IF(SUMIF('[1]Címrend HU'!$Q:$Q,$N154,'[1]Címrend HU'!W:W)=0,0,SUMIF('[1]Címrend HU'!$Q:$Q,$N154,'[1]Címrend HU'!W:W)))</f>
        <v>0</v>
      </c>
      <c r="U154" s="162">
        <f>IF($N154="","",IF(SUMIF('[1]Címrend HU'!$Q:$Q,$N154,'[1]Címrend HU'!X:X)=0,0,SUMIF('[1]Címrend HU'!$Q:$Q,$N154,'[1]Címrend HU'!X:X)))</f>
        <v>0</v>
      </c>
      <c r="V154" s="6"/>
      <c r="W154" s="6"/>
      <c r="X154" s="6"/>
    </row>
    <row r="155" spans="6:24" s="9" customFormat="1" ht="11.25">
      <c r="F155" s="40" t="s">
        <v>26</v>
      </c>
      <c r="G155" s="40"/>
      <c r="H155" s="40"/>
      <c r="I155" s="40"/>
      <c r="J155" s="40"/>
      <c r="K155" s="40"/>
      <c r="L155" s="40" t="s">
        <v>416</v>
      </c>
      <c r="M155" s="24" t="s">
        <v>291</v>
      </c>
      <c r="N155" s="40" t="s">
        <v>291</v>
      </c>
      <c r="O155" s="162">
        <f>IF($N155="","",IF(SUMIF('[1]Címrend HU'!$Q:$Q,$N155,'[1]Címrend HU'!S:S)=0,0,SUMIF('[1]Címrend HU'!$Q:$Q,$N155,'[1]Címrend HU'!S:S)))</f>
        <v>0</v>
      </c>
      <c r="P155" s="162">
        <f>IF($N155="","",IF(SUMIF('[1]Címrend HU'!$Q:$Q,$N155,'[1]Címrend HU'!T:T)=0,0,SUMIF('[1]Címrend HU'!$Q:$Q,$N155,'[1]Címrend HU'!T:T)))</f>
        <v>0</v>
      </c>
      <c r="Q155" s="162">
        <f>IF($N155="","",IF(SUMIF('[1]Címrend HU'!$Q:$Q,$N155,'[1]Címrend HU'!U:U)=0,0,SUMIF('[1]Címrend HU'!$Q:$Q,$N155,'[1]Címrend HU'!U:U)))</f>
        <v>0</v>
      </c>
      <c r="R155" s="140"/>
      <c r="S155" s="162">
        <f>IF($N155="","",IF(SUMIF('[1]Címrend HU'!$Q:$Q,$N155,'[1]Címrend HU'!V:V)=0,0,SUMIF('[1]Címrend HU'!$Q:$Q,$N155,'[1]Címrend HU'!V:V)))</f>
        <v>0</v>
      </c>
      <c r="T155" s="162">
        <f>IF($N155="","",IF(SUMIF('[1]Címrend HU'!$Q:$Q,$N155,'[1]Címrend HU'!W:W)=0,0,SUMIF('[1]Címrend HU'!$Q:$Q,$N155,'[1]Címrend HU'!W:W)))</f>
        <v>0</v>
      </c>
      <c r="U155" s="162">
        <f>IF($N155="","",IF(SUMIF('[1]Címrend HU'!$Q:$Q,$N155,'[1]Címrend HU'!X:X)=0,0,SUMIF('[1]Címrend HU'!$Q:$Q,$N155,'[1]Címrend HU'!X:X)))</f>
        <v>0</v>
      </c>
      <c r="V155" s="6"/>
      <c r="W155" s="6"/>
      <c r="X155" s="6"/>
    </row>
    <row r="156" spans="1:24" ht="11.25">
      <c r="A156" s="9"/>
      <c r="B156" s="9"/>
      <c r="C156" s="9"/>
      <c r="D156" s="9"/>
      <c r="E156" s="9"/>
      <c r="F156" s="9" t="s">
        <v>30</v>
      </c>
      <c r="G156" s="9"/>
      <c r="H156" s="9"/>
      <c r="I156" s="9"/>
      <c r="J156" s="9"/>
      <c r="K156" s="9"/>
      <c r="L156" s="17" t="s">
        <v>278</v>
      </c>
      <c r="M156" s="9"/>
      <c r="N156" s="9"/>
      <c r="O156" s="145"/>
      <c r="P156" s="145"/>
      <c r="Q156" s="145"/>
      <c r="R156" s="140"/>
      <c r="S156" s="145"/>
      <c r="T156" s="145"/>
      <c r="U156" s="145"/>
      <c r="V156" s="7"/>
      <c r="W156" s="7"/>
      <c r="X156" s="7"/>
    </row>
    <row r="157" spans="1:24" ht="11.25">
      <c r="A157" s="9"/>
      <c r="B157" s="9"/>
      <c r="C157" s="9"/>
      <c r="D157" s="9"/>
      <c r="E157" s="9"/>
      <c r="F157" s="99" t="s">
        <v>166</v>
      </c>
      <c r="G157" s="9"/>
      <c r="H157" s="9"/>
      <c r="I157" s="9"/>
      <c r="J157" s="9"/>
      <c r="K157" s="9"/>
      <c r="L157" s="9" t="s">
        <v>279</v>
      </c>
      <c r="M157" s="9"/>
      <c r="N157" s="108" t="s">
        <v>692</v>
      </c>
      <c r="O157" s="145">
        <f>IF($N157="","",IF(SUMIF('[1]Címrend HU'!$Q:$Q,$N157,'[1]Címrend HU'!S:S)=0,0,SUMIF('[1]Címrend HU'!$Q:$Q,$N157,'[1]Címrend HU'!S:S)))</f>
        <v>0</v>
      </c>
      <c r="P157" s="145">
        <f>IF($N157="","",IF(SUMIF('[1]Címrend HU'!$Q:$Q,$N157,'[1]Címrend HU'!T:T)=0,0,SUMIF('[1]Címrend HU'!$Q:$Q,$N157,'[1]Címrend HU'!T:T)))</f>
        <v>0</v>
      </c>
      <c r="Q157" s="145">
        <f>IF($N157="","",IF(SUMIF('[1]Címrend HU'!$Q:$Q,$N157,'[1]Címrend HU'!U:U)=0,0,SUMIF('[1]Címrend HU'!$Q:$Q,$N157,'[1]Címrend HU'!U:U)))</f>
        <v>0</v>
      </c>
      <c r="R157" s="140"/>
      <c r="S157" s="145">
        <f>IF($N157="","",IF(SUMIF('[1]Címrend HU'!$Q:$Q,$N157,'[1]Címrend HU'!V:V)=0,0,SUMIF('[1]Címrend HU'!$Q:$Q,$N157,'[1]Címrend HU'!V:V)))</f>
        <v>0</v>
      </c>
      <c r="T157" s="145">
        <f>IF($N157="","",IF(SUMIF('[1]Címrend HU'!$Q:$Q,$N157,'[1]Címrend HU'!W:W)=0,0,SUMIF('[1]Címrend HU'!$Q:$Q,$N157,'[1]Címrend HU'!W:W)))</f>
        <v>0</v>
      </c>
      <c r="U157" s="145">
        <f>IF($N157="","",IF(SUMIF('[1]Címrend HU'!$Q:$Q,$N157,'[1]Címrend HU'!X:X)=0,0,SUMIF('[1]Címrend HU'!$Q:$Q,$N157,'[1]Címrend HU'!X:X)))</f>
        <v>0</v>
      </c>
      <c r="V157" s="7"/>
      <c r="W157" s="7"/>
      <c r="X157" s="7"/>
    </row>
    <row r="158" spans="1:24" ht="11.25">
      <c r="A158" s="9"/>
      <c r="B158" s="9"/>
      <c r="C158" s="9"/>
      <c r="D158" s="9"/>
      <c r="E158" s="9"/>
      <c r="F158" s="99" t="s">
        <v>168</v>
      </c>
      <c r="G158" s="9"/>
      <c r="H158" s="9"/>
      <c r="I158" s="9"/>
      <c r="J158" s="9"/>
      <c r="K158" s="9"/>
      <c r="L158" s="9" t="s">
        <v>493</v>
      </c>
      <c r="M158" s="9"/>
      <c r="N158" s="108" t="s">
        <v>700</v>
      </c>
      <c r="O158" s="145">
        <f>IF($N158="","",IF(SUMIF('[1]Címrend HU'!$Q:$Q,$N158,'[1]Címrend HU'!S:S)=0,0,SUMIF('[1]Címrend HU'!$Q:$Q,$N158,'[1]Címrend HU'!S:S)))</f>
        <v>0</v>
      </c>
      <c r="P158" s="145">
        <f>IF($N158="","",IF(SUMIF('[1]Címrend HU'!$Q:$Q,$N158,'[1]Címrend HU'!T:T)=0,0,SUMIF('[1]Címrend HU'!$Q:$Q,$N158,'[1]Címrend HU'!T:T)))</f>
        <v>0</v>
      </c>
      <c r="Q158" s="145">
        <f>IF($N158="","",IF(SUMIF('[1]Címrend HU'!$Q:$Q,$N158,'[1]Címrend HU'!U:U)=0,0,SUMIF('[1]Címrend HU'!$Q:$Q,$N158,'[1]Címrend HU'!U:U)))</f>
        <v>0</v>
      </c>
      <c r="R158" s="140"/>
      <c r="S158" s="145">
        <f>IF($N158="","",IF(SUMIF('[1]Címrend HU'!$Q:$Q,$N158,'[1]Címrend HU'!V:V)=0,0,SUMIF('[1]Címrend HU'!$Q:$Q,$N158,'[1]Címrend HU'!V:V)))</f>
        <v>0</v>
      </c>
      <c r="T158" s="145">
        <f>IF($N158="","",IF(SUMIF('[1]Címrend HU'!$Q:$Q,$N158,'[1]Címrend HU'!W:W)=0,0,SUMIF('[1]Címrend HU'!$Q:$Q,$N158,'[1]Címrend HU'!W:W)))</f>
        <v>0</v>
      </c>
      <c r="U158" s="145">
        <f>IF($N158="","",IF(SUMIF('[1]Címrend HU'!$Q:$Q,$N158,'[1]Címrend HU'!X:X)=0,0,SUMIF('[1]Címrend HU'!$Q:$Q,$N158,'[1]Címrend HU'!X:X)))</f>
        <v>0</v>
      </c>
      <c r="V158" s="7"/>
      <c r="W158" s="7"/>
      <c r="X158" s="7"/>
    </row>
    <row r="159" spans="1:24" ht="11.25">
      <c r="A159" s="9"/>
      <c r="B159" s="9"/>
      <c r="C159" s="9"/>
      <c r="D159" s="9"/>
      <c r="E159" s="9"/>
      <c r="F159" s="99" t="s">
        <v>169</v>
      </c>
      <c r="G159" s="9"/>
      <c r="H159" s="9"/>
      <c r="I159" s="9"/>
      <c r="J159" s="9"/>
      <c r="K159" s="9"/>
      <c r="L159" s="9" t="s">
        <v>494</v>
      </c>
      <c r="M159" s="9"/>
      <c r="N159" s="108" t="s">
        <v>693</v>
      </c>
      <c r="O159" s="145">
        <f>IF($N159="","",IF(SUMIF('[1]Címrend HU'!$Q:$Q,$N159,'[1]Címrend HU'!S:S)=0,0,SUMIF('[1]Címrend HU'!$Q:$Q,$N159,'[1]Címrend HU'!S:S)))</f>
        <v>0</v>
      </c>
      <c r="P159" s="145">
        <f>IF($N159="","",IF(SUMIF('[1]Címrend HU'!$Q:$Q,$N159,'[1]Címrend HU'!T:T)=0,0,SUMIF('[1]Címrend HU'!$Q:$Q,$N159,'[1]Címrend HU'!T:T)))</f>
        <v>0</v>
      </c>
      <c r="Q159" s="145">
        <f>IF($N159="","",IF(SUMIF('[1]Címrend HU'!$Q:$Q,$N159,'[1]Címrend HU'!U:U)=0,0,SUMIF('[1]Címrend HU'!$Q:$Q,$N159,'[1]Címrend HU'!U:U)))</f>
        <v>0</v>
      </c>
      <c r="R159" s="140"/>
      <c r="S159" s="145">
        <f>IF($N159="","",IF(SUMIF('[1]Címrend HU'!$Q:$Q,$N159,'[1]Címrend HU'!V:V)=0,0,SUMIF('[1]Címrend HU'!$Q:$Q,$N159,'[1]Címrend HU'!V:V)))</f>
        <v>0</v>
      </c>
      <c r="T159" s="145">
        <f>IF($N159="","",IF(SUMIF('[1]Címrend HU'!$Q:$Q,$N159,'[1]Címrend HU'!W:W)=0,0,SUMIF('[1]Címrend HU'!$Q:$Q,$N159,'[1]Címrend HU'!W:W)))</f>
        <v>0</v>
      </c>
      <c r="U159" s="145">
        <f>IF($N159="","",IF(SUMIF('[1]Címrend HU'!$Q:$Q,$N159,'[1]Címrend HU'!X:X)=0,0,SUMIF('[1]Címrend HU'!$Q:$Q,$N159,'[1]Címrend HU'!X:X)))</f>
        <v>0</v>
      </c>
      <c r="V159" s="7"/>
      <c r="W159" s="7"/>
      <c r="X159" s="7"/>
    </row>
    <row r="160" spans="1:24" ht="11.25">
      <c r="A160" s="9"/>
      <c r="B160" s="9"/>
      <c r="C160" s="9"/>
      <c r="D160" s="9"/>
      <c r="E160" s="9"/>
      <c r="F160" s="99" t="s">
        <v>171</v>
      </c>
      <c r="G160" s="9"/>
      <c r="H160" s="9"/>
      <c r="I160" s="9"/>
      <c r="J160" s="9"/>
      <c r="K160" s="9"/>
      <c r="L160" s="9" t="s">
        <v>495</v>
      </c>
      <c r="M160" s="9"/>
      <c r="N160" s="108" t="s">
        <v>694</v>
      </c>
      <c r="O160" s="145">
        <f>IF($N160="","",IF(SUMIF('[1]Címrend HU'!$Q:$Q,$N160,'[1]Címrend HU'!S:S)=0,0,SUMIF('[1]Címrend HU'!$Q:$Q,$N160,'[1]Címrend HU'!S:S)))</f>
        <v>0</v>
      </c>
      <c r="P160" s="145">
        <f>IF($N160="","",IF(SUMIF('[1]Címrend HU'!$Q:$Q,$N160,'[1]Címrend HU'!T:T)=0,0,SUMIF('[1]Címrend HU'!$Q:$Q,$N160,'[1]Címrend HU'!T:T)))</f>
        <v>0</v>
      </c>
      <c r="Q160" s="145">
        <f>IF($N160="","",IF(SUMIF('[1]Címrend HU'!$Q:$Q,$N160,'[1]Címrend HU'!U:U)=0,0,SUMIF('[1]Címrend HU'!$Q:$Q,$N160,'[1]Címrend HU'!U:U)))</f>
        <v>0</v>
      </c>
      <c r="R160" s="140"/>
      <c r="S160" s="145">
        <f>IF($N160="","",IF(SUMIF('[1]Címrend HU'!$Q:$Q,$N160,'[1]Címrend HU'!V:V)=0,0,SUMIF('[1]Címrend HU'!$Q:$Q,$N160,'[1]Címrend HU'!V:V)))</f>
        <v>0</v>
      </c>
      <c r="T160" s="145">
        <f>IF($N160="","",IF(SUMIF('[1]Címrend HU'!$Q:$Q,$N160,'[1]Címrend HU'!W:W)=0,0,SUMIF('[1]Címrend HU'!$Q:$Q,$N160,'[1]Címrend HU'!W:W)))</f>
        <v>0</v>
      </c>
      <c r="U160" s="145">
        <f>IF($N160="","",IF(SUMIF('[1]Címrend HU'!$Q:$Q,$N160,'[1]Címrend HU'!X:X)=0,0,SUMIF('[1]Címrend HU'!$Q:$Q,$N160,'[1]Címrend HU'!X:X)))</f>
        <v>0</v>
      </c>
      <c r="V160" s="7"/>
      <c r="W160" s="7"/>
      <c r="X160" s="7"/>
    </row>
    <row r="161" spans="1:24" ht="11.25">
      <c r="A161" s="9"/>
      <c r="B161" s="9"/>
      <c r="C161" s="9"/>
      <c r="D161" s="9"/>
      <c r="E161" s="9"/>
      <c r="F161" s="99" t="s">
        <v>460</v>
      </c>
      <c r="G161" s="9"/>
      <c r="H161" s="9"/>
      <c r="I161" s="9"/>
      <c r="J161" s="9"/>
      <c r="K161" s="9"/>
      <c r="L161" s="9" t="s">
        <v>496</v>
      </c>
      <c r="M161" s="9"/>
      <c r="N161" s="108" t="s">
        <v>695</v>
      </c>
      <c r="O161" s="145">
        <f>IF($N161="","",IF(SUMIF('[1]Címrend HU'!$Q:$Q,$N161,'[1]Címrend HU'!S:S)=0,0,SUMIF('[1]Címrend HU'!$Q:$Q,$N161,'[1]Címrend HU'!S:S)))</f>
        <v>0</v>
      </c>
      <c r="P161" s="145">
        <f>IF($N161="","",IF(SUMIF('[1]Címrend HU'!$Q:$Q,$N161,'[1]Címrend HU'!T:T)=0,0,SUMIF('[1]Címrend HU'!$Q:$Q,$N161,'[1]Címrend HU'!T:T)))</f>
        <v>0</v>
      </c>
      <c r="Q161" s="145">
        <f>IF($N161="","",IF(SUMIF('[1]Címrend HU'!$Q:$Q,$N161,'[1]Címrend HU'!U:U)=0,0,SUMIF('[1]Címrend HU'!$Q:$Q,$N161,'[1]Címrend HU'!U:U)))</f>
        <v>0</v>
      </c>
      <c r="R161" s="140"/>
      <c r="S161" s="145">
        <f>IF($N161="","",IF(SUMIF('[1]Címrend HU'!$Q:$Q,$N161,'[1]Címrend HU'!V:V)=0,0,SUMIF('[1]Címrend HU'!$Q:$Q,$N161,'[1]Címrend HU'!V:V)))</f>
        <v>0</v>
      </c>
      <c r="T161" s="145">
        <f>IF($N161="","",IF(SUMIF('[1]Címrend HU'!$Q:$Q,$N161,'[1]Címrend HU'!W:W)=0,0,SUMIF('[1]Címrend HU'!$Q:$Q,$N161,'[1]Címrend HU'!W:W)))</f>
        <v>0</v>
      </c>
      <c r="U161" s="145">
        <f>IF($N161="","",IF(SUMIF('[1]Címrend HU'!$Q:$Q,$N161,'[1]Címrend HU'!X:X)=0,0,SUMIF('[1]Címrend HU'!$Q:$Q,$N161,'[1]Címrend HU'!X:X)))</f>
        <v>0</v>
      </c>
      <c r="V161" s="7"/>
      <c r="W161" s="7"/>
      <c r="X161" s="7"/>
    </row>
    <row r="162" spans="1:24" ht="11.25">
      <c r="A162" s="9"/>
      <c r="B162" s="9"/>
      <c r="C162" s="9"/>
      <c r="D162" s="9"/>
      <c r="E162" s="9"/>
      <c r="F162" s="99" t="s">
        <v>462</v>
      </c>
      <c r="G162" s="9"/>
      <c r="H162" s="9"/>
      <c r="I162" s="9"/>
      <c r="J162" s="9"/>
      <c r="K162" s="9"/>
      <c r="L162" s="9" t="s">
        <v>280</v>
      </c>
      <c r="M162" s="9"/>
      <c r="N162" s="108" t="s">
        <v>696</v>
      </c>
      <c r="O162" s="145">
        <f>IF($N162="","",IF(SUMIF('[1]Címrend HU'!$Q:$Q,$N162,'[1]Címrend HU'!S:S)=0,0,SUMIF('[1]Címrend HU'!$Q:$Q,$N162,'[1]Címrend HU'!S:S)))</f>
        <v>0</v>
      </c>
      <c r="P162" s="145">
        <f>IF($N162="","",IF(SUMIF('[1]Címrend HU'!$Q:$Q,$N162,'[1]Címrend HU'!T:T)=0,0,SUMIF('[1]Címrend HU'!$Q:$Q,$N162,'[1]Címrend HU'!T:T)))</f>
        <v>0</v>
      </c>
      <c r="Q162" s="145">
        <f>IF($N162="","",IF(SUMIF('[1]Címrend HU'!$Q:$Q,$N162,'[1]Címrend HU'!U:U)=0,0,SUMIF('[1]Címrend HU'!$Q:$Q,$N162,'[1]Címrend HU'!U:U)))</f>
        <v>0</v>
      </c>
      <c r="R162" s="140"/>
      <c r="S162" s="145">
        <f>IF($N162="","",IF(SUMIF('[1]Címrend HU'!$Q:$Q,$N162,'[1]Címrend HU'!V:V)=0,0,SUMIF('[1]Címrend HU'!$Q:$Q,$N162,'[1]Címrend HU'!V:V)))</f>
        <v>0</v>
      </c>
      <c r="T162" s="145">
        <f>IF($N162="","",IF(SUMIF('[1]Címrend HU'!$Q:$Q,$N162,'[1]Címrend HU'!W:W)=0,0,SUMIF('[1]Címrend HU'!$Q:$Q,$N162,'[1]Címrend HU'!W:W)))</f>
        <v>0</v>
      </c>
      <c r="U162" s="145">
        <f>IF($N162="","",IF(SUMIF('[1]Címrend HU'!$Q:$Q,$N162,'[1]Címrend HU'!X:X)=0,0,SUMIF('[1]Címrend HU'!$Q:$Q,$N162,'[1]Címrend HU'!X:X)))</f>
        <v>0</v>
      </c>
      <c r="V162" s="7"/>
      <c r="W162" s="7"/>
      <c r="X162" s="7"/>
    </row>
    <row r="163" spans="1:24" ht="11.25">
      <c r="A163" s="9"/>
      <c r="B163" s="9"/>
      <c r="C163" s="9"/>
      <c r="D163" s="9"/>
      <c r="E163" s="9"/>
      <c r="F163" s="99" t="s">
        <v>463</v>
      </c>
      <c r="G163" s="9"/>
      <c r="H163" s="9"/>
      <c r="I163" s="9"/>
      <c r="J163" s="9"/>
      <c r="K163" s="9"/>
      <c r="L163" s="9" t="s">
        <v>497</v>
      </c>
      <c r="M163" s="9"/>
      <c r="N163" s="108" t="s">
        <v>697</v>
      </c>
      <c r="O163" s="145">
        <f>IF($N163="","",IF(SUMIF('[1]Címrend HU'!$Q:$Q,$N163,'[1]Címrend HU'!S:S)=0,0,SUMIF('[1]Címrend HU'!$Q:$Q,$N163,'[1]Címrend HU'!S:S)))</f>
        <v>0</v>
      </c>
      <c r="P163" s="145">
        <f>IF($N163="","",IF(SUMIF('[1]Címrend HU'!$Q:$Q,$N163,'[1]Címrend HU'!T:T)=0,0,SUMIF('[1]Címrend HU'!$Q:$Q,$N163,'[1]Címrend HU'!T:T)))</f>
        <v>0</v>
      </c>
      <c r="Q163" s="145">
        <f>IF($N163="","",IF(SUMIF('[1]Címrend HU'!$Q:$Q,$N163,'[1]Címrend HU'!U:U)=0,0,SUMIF('[1]Címrend HU'!$Q:$Q,$N163,'[1]Címrend HU'!U:U)))</f>
        <v>0</v>
      </c>
      <c r="R163" s="140"/>
      <c r="S163" s="145">
        <f>IF($N163="","",IF(SUMIF('[1]Címrend HU'!$Q:$Q,$N163,'[1]Címrend HU'!V:V)=0,0,SUMIF('[1]Címrend HU'!$Q:$Q,$N163,'[1]Címrend HU'!V:V)))</f>
        <v>0</v>
      </c>
      <c r="T163" s="145">
        <f>IF($N163="","",IF(SUMIF('[1]Címrend HU'!$Q:$Q,$N163,'[1]Címrend HU'!W:W)=0,0,SUMIF('[1]Címrend HU'!$Q:$Q,$N163,'[1]Címrend HU'!W:W)))</f>
        <v>0</v>
      </c>
      <c r="U163" s="145">
        <f>IF($N163="","",IF(SUMIF('[1]Címrend HU'!$Q:$Q,$N163,'[1]Címrend HU'!X:X)=0,0,SUMIF('[1]Címrend HU'!$Q:$Q,$N163,'[1]Címrend HU'!X:X)))</f>
        <v>0</v>
      </c>
      <c r="V163" s="7"/>
      <c r="W163" s="7"/>
      <c r="X163" s="7"/>
    </row>
    <row r="164" spans="1:24" ht="11.25">
      <c r="A164" s="9"/>
      <c r="B164" s="9"/>
      <c r="C164" s="9"/>
      <c r="D164" s="9"/>
      <c r="E164" s="9"/>
      <c r="F164" s="99" t="s">
        <v>465</v>
      </c>
      <c r="G164" s="9"/>
      <c r="H164" s="9"/>
      <c r="I164" s="9"/>
      <c r="J164" s="9"/>
      <c r="K164" s="9"/>
      <c r="L164" s="9" t="s">
        <v>281</v>
      </c>
      <c r="M164" s="9"/>
      <c r="N164" s="108" t="s">
        <v>698</v>
      </c>
      <c r="O164" s="145">
        <f>IF($N164="","",IF(SUMIF('[1]Címrend HU'!$Q:$Q,$N164,'[1]Címrend HU'!S:S)=0,0,SUMIF('[1]Címrend HU'!$Q:$Q,$N164,'[1]Címrend HU'!S:S)))</f>
        <v>0</v>
      </c>
      <c r="P164" s="145">
        <f>IF($N164="","",IF(SUMIF('[1]Címrend HU'!$Q:$Q,$N164,'[1]Címrend HU'!T:T)=0,0,SUMIF('[1]Címrend HU'!$Q:$Q,$N164,'[1]Címrend HU'!T:T)))</f>
        <v>0</v>
      </c>
      <c r="Q164" s="145">
        <f>IF($N164="","",IF(SUMIF('[1]Címrend HU'!$Q:$Q,$N164,'[1]Címrend HU'!U:U)=0,0,SUMIF('[1]Címrend HU'!$Q:$Q,$N164,'[1]Címrend HU'!U:U)))</f>
        <v>0</v>
      </c>
      <c r="R164" s="140"/>
      <c r="S164" s="145">
        <f>IF($N164="","",IF(SUMIF('[1]Címrend HU'!$Q:$Q,$N164,'[1]Címrend HU'!V:V)=0,0,SUMIF('[1]Címrend HU'!$Q:$Q,$N164,'[1]Címrend HU'!V:V)))</f>
        <v>0</v>
      </c>
      <c r="T164" s="145">
        <f>IF($N164="","",IF(SUMIF('[1]Címrend HU'!$Q:$Q,$N164,'[1]Címrend HU'!W:W)=0,0,SUMIF('[1]Címrend HU'!$Q:$Q,$N164,'[1]Címrend HU'!W:W)))</f>
        <v>0</v>
      </c>
      <c r="U164" s="145">
        <f>IF($N164="","",IF(SUMIF('[1]Címrend HU'!$Q:$Q,$N164,'[1]Címrend HU'!X:X)=0,0,SUMIF('[1]Címrend HU'!$Q:$Q,$N164,'[1]Címrend HU'!X:X)))</f>
        <v>0</v>
      </c>
      <c r="V164" s="7"/>
      <c r="W164" s="7"/>
      <c r="X164" s="7"/>
    </row>
    <row r="165" spans="1:24" ht="11.25">
      <c r="A165" s="9"/>
      <c r="B165" s="9"/>
      <c r="C165" s="9"/>
      <c r="D165" s="9"/>
      <c r="E165" s="9"/>
      <c r="F165" s="109" t="s">
        <v>534</v>
      </c>
      <c r="G165" s="9"/>
      <c r="H165" s="9"/>
      <c r="I165" s="9"/>
      <c r="J165" s="9"/>
      <c r="K165" s="9"/>
      <c r="L165" s="9" t="s">
        <v>282</v>
      </c>
      <c r="M165" s="9"/>
      <c r="N165" s="108" t="s">
        <v>699</v>
      </c>
      <c r="O165" s="145">
        <f>IF($N165="","",IF(SUMIF('[1]Címrend HU'!$Q:$Q,$N165,'[1]Címrend HU'!S:S)=0,0,SUMIF('[1]Címrend HU'!$Q:$Q,$N165,'[1]Címrend HU'!S:S)))</f>
        <v>0</v>
      </c>
      <c r="P165" s="145">
        <f>IF($N165="","",IF(SUMIF('[1]Címrend HU'!$Q:$Q,$N165,'[1]Címrend HU'!T:T)=0,0,SUMIF('[1]Címrend HU'!$Q:$Q,$N165,'[1]Címrend HU'!T:T)))</f>
        <v>0</v>
      </c>
      <c r="Q165" s="145">
        <f>IF($N165="","",IF(SUMIF('[1]Címrend HU'!$Q:$Q,$N165,'[1]Címrend HU'!U:U)=0,0,SUMIF('[1]Címrend HU'!$Q:$Q,$N165,'[1]Címrend HU'!U:U)))</f>
        <v>0</v>
      </c>
      <c r="R165" s="140"/>
      <c r="S165" s="145">
        <f>IF($N165="","",IF(SUMIF('[1]Címrend HU'!$Q:$Q,$N165,'[1]Címrend HU'!V:V)=0,0,SUMIF('[1]Címrend HU'!$Q:$Q,$N165,'[1]Címrend HU'!V:V)))</f>
        <v>0</v>
      </c>
      <c r="T165" s="145">
        <f>IF($N165="","",IF(SUMIF('[1]Címrend HU'!$Q:$Q,$N165,'[1]Címrend HU'!W:W)=0,0,SUMIF('[1]Címrend HU'!$Q:$Q,$N165,'[1]Címrend HU'!W:W)))</f>
        <v>0</v>
      </c>
      <c r="U165" s="145">
        <f>IF($N165="","",IF(SUMIF('[1]Címrend HU'!$Q:$Q,$N165,'[1]Címrend HU'!X:X)=0,0,SUMIF('[1]Címrend HU'!$Q:$Q,$N165,'[1]Címrend HU'!X:X)))</f>
        <v>0</v>
      </c>
      <c r="V165" s="7"/>
      <c r="W165" s="7"/>
      <c r="X165" s="7"/>
    </row>
    <row r="166" spans="6:24" s="9" customFormat="1" ht="11.25">
      <c r="F166" s="40" t="s">
        <v>30</v>
      </c>
      <c r="G166" s="40"/>
      <c r="H166" s="40"/>
      <c r="I166" s="40"/>
      <c r="J166" s="40"/>
      <c r="K166" s="40"/>
      <c r="L166" s="40" t="s">
        <v>278</v>
      </c>
      <c r="M166" s="24" t="s">
        <v>417</v>
      </c>
      <c r="N166" s="40"/>
      <c r="O166" s="162">
        <f>SUM(O157,O161,O162,O163,O164,O165,O158,O159,O160)</f>
        <v>0</v>
      </c>
      <c r="P166" s="162">
        <f>SUM(P157,P161,P162,P163,P164,P165,P158,P159,P160)</f>
        <v>0</v>
      </c>
      <c r="Q166" s="162">
        <f>SUM(O166:P166)</f>
        <v>0</v>
      </c>
      <c r="R166" s="140"/>
      <c r="S166" s="162">
        <f>SUM(S157,S161,S162,S163,S164,S165,S158,S159,S160)</f>
        <v>0</v>
      </c>
      <c r="T166" s="162">
        <f>SUM(T157,T161,T162,T163,T164,T165,T158,T159,T160)</f>
        <v>0</v>
      </c>
      <c r="U166" s="162">
        <f>SUM(U157,U161,U162,U163,U164,U165,U158,U159,U160)</f>
        <v>0</v>
      </c>
      <c r="V166" s="6"/>
      <c r="W166" s="6"/>
      <c r="X166" s="6"/>
    </row>
    <row r="167" spans="1:24" ht="11.25">
      <c r="A167" s="9"/>
      <c r="B167" s="9"/>
      <c r="C167" s="9"/>
      <c r="D167" s="9"/>
      <c r="E167" s="9"/>
      <c r="F167" s="9" t="s">
        <v>33</v>
      </c>
      <c r="G167" s="9"/>
      <c r="H167" s="9"/>
      <c r="I167" s="9"/>
      <c r="J167" s="9"/>
      <c r="K167" s="9"/>
      <c r="L167" s="9" t="s">
        <v>284</v>
      </c>
      <c r="M167" s="9"/>
      <c r="N167" s="9"/>
      <c r="O167" s="145"/>
      <c r="P167" s="145"/>
      <c r="Q167" s="145"/>
      <c r="R167" s="140"/>
      <c r="S167" s="145"/>
      <c r="T167" s="145"/>
      <c r="U167" s="145"/>
      <c r="V167" s="7"/>
      <c r="W167" s="7"/>
      <c r="X167" s="7"/>
    </row>
    <row r="168" spans="1:24" ht="11.25">
      <c r="A168" s="9"/>
      <c r="B168" s="9"/>
      <c r="C168" s="9"/>
      <c r="D168" s="9"/>
      <c r="E168" s="9"/>
      <c r="F168" s="99" t="s">
        <v>466</v>
      </c>
      <c r="G168" s="99"/>
      <c r="J168" s="9"/>
      <c r="K168" s="9"/>
      <c r="L168" s="9" t="s">
        <v>285</v>
      </c>
      <c r="M168" s="9"/>
      <c r="N168" s="108" t="s">
        <v>701</v>
      </c>
      <c r="O168" s="145">
        <f>IF($N168="","",IF(SUMIF('[1]Címrend HU'!$Q:$Q,$N168,'[1]Címrend HU'!S:S)=0,0,SUMIF('[1]Címrend HU'!$Q:$Q,$N168,'[1]Címrend HU'!S:S)))</f>
        <v>0</v>
      </c>
      <c r="P168" s="145">
        <f>IF($N168="","",IF(SUMIF('[1]Címrend HU'!$Q:$Q,$N168,'[1]Címrend HU'!T:T)=0,0,SUMIF('[1]Címrend HU'!$Q:$Q,$N168,'[1]Címrend HU'!T:T)))</f>
        <v>0</v>
      </c>
      <c r="Q168" s="145">
        <f>IF($N168="","",IF(SUMIF('[1]Címrend HU'!$Q:$Q,$N168,'[1]Címrend HU'!U:U)=0,0,SUMIF('[1]Címrend HU'!$Q:$Q,$N168,'[1]Címrend HU'!U:U)))</f>
        <v>0</v>
      </c>
      <c r="R168" s="140"/>
      <c r="S168" s="145">
        <f>IF($N168="","",IF(SUMIF('[1]Címrend HU'!$Q:$Q,$N168,'[1]Címrend HU'!V:V)=0,0,SUMIF('[1]Címrend HU'!$Q:$Q,$N168,'[1]Címrend HU'!V:V)))</f>
        <v>0</v>
      </c>
      <c r="T168" s="145">
        <f>IF($N168="","",IF(SUMIF('[1]Címrend HU'!$Q:$Q,$N168,'[1]Címrend HU'!W:W)=0,0,SUMIF('[1]Címrend HU'!$Q:$Q,$N168,'[1]Címrend HU'!W:W)))</f>
        <v>0</v>
      </c>
      <c r="U168" s="145">
        <f>IF($N168="","",IF(SUMIF('[1]Címrend HU'!$Q:$Q,$N168,'[1]Címrend HU'!X:X)=0,0,SUMIF('[1]Címrend HU'!$Q:$Q,$N168,'[1]Címrend HU'!X:X)))</f>
        <v>0</v>
      </c>
      <c r="V168" s="7"/>
      <c r="W168" s="7"/>
      <c r="X168" s="7"/>
    </row>
    <row r="169" spans="1:24" ht="11.25">
      <c r="A169" s="9"/>
      <c r="B169" s="9"/>
      <c r="C169" s="9"/>
      <c r="D169" s="9"/>
      <c r="E169" s="9"/>
      <c r="F169" s="99" t="s">
        <v>467</v>
      </c>
      <c r="G169" s="99"/>
      <c r="J169" s="9"/>
      <c r="K169" s="9"/>
      <c r="L169" s="9" t="s">
        <v>498</v>
      </c>
      <c r="M169" s="9"/>
      <c r="N169" s="108" t="s">
        <v>706</v>
      </c>
      <c r="O169" s="145">
        <f>IF($N169="","",IF(SUMIF('[1]Címrend HU'!$Q:$Q,$N169,'[1]Címrend HU'!S:S)=0,0,SUMIF('[1]Címrend HU'!$Q:$Q,$N169,'[1]Címrend HU'!S:S)))</f>
        <v>0</v>
      </c>
      <c r="P169" s="145">
        <f>IF($N169="","",IF(SUMIF('[1]Címrend HU'!$Q:$Q,$N169,'[1]Címrend HU'!T:T)=0,0,SUMIF('[1]Címrend HU'!$Q:$Q,$N169,'[1]Címrend HU'!T:T)))</f>
        <v>0</v>
      </c>
      <c r="Q169" s="145">
        <f>IF($N169="","",IF(SUMIF('[1]Címrend HU'!$Q:$Q,$N169,'[1]Címrend HU'!U:U)=0,0,SUMIF('[1]Címrend HU'!$Q:$Q,$N169,'[1]Címrend HU'!U:U)))</f>
        <v>0</v>
      </c>
      <c r="R169" s="140"/>
      <c r="S169" s="145">
        <f>IF($N169="","",IF(SUMIF('[1]Címrend HU'!$Q:$Q,$N169,'[1]Címrend HU'!V:V)=0,0,SUMIF('[1]Címrend HU'!$Q:$Q,$N169,'[1]Címrend HU'!V:V)))</f>
        <v>0</v>
      </c>
      <c r="T169" s="145">
        <f>IF($N169="","",IF(SUMIF('[1]Címrend HU'!$Q:$Q,$N169,'[1]Címrend HU'!W:W)=0,0,SUMIF('[1]Címrend HU'!$Q:$Q,$N169,'[1]Címrend HU'!W:W)))</f>
        <v>0</v>
      </c>
      <c r="U169" s="145">
        <f>IF($N169="","",IF(SUMIF('[1]Címrend HU'!$Q:$Q,$N169,'[1]Címrend HU'!X:X)=0,0,SUMIF('[1]Címrend HU'!$Q:$Q,$N169,'[1]Címrend HU'!X:X)))</f>
        <v>0</v>
      </c>
      <c r="V169" s="7"/>
      <c r="W169" s="7"/>
      <c r="X169" s="7"/>
    </row>
    <row r="170" spans="1:24" ht="11.25">
      <c r="A170" s="9"/>
      <c r="B170" s="9"/>
      <c r="C170" s="9"/>
      <c r="D170" s="9"/>
      <c r="E170" s="9"/>
      <c r="F170" s="99" t="s">
        <v>469</v>
      </c>
      <c r="G170" s="99"/>
      <c r="J170" s="9"/>
      <c r="K170" s="9"/>
      <c r="L170" s="9" t="s">
        <v>499</v>
      </c>
      <c r="M170" s="9"/>
      <c r="N170" s="108" t="s">
        <v>702</v>
      </c>
      <c r="O170" s="145">
        <f>IF($N170="","",IF(SUMIF('[1]Címrend HU'!$Q:$Q,$N170,'[1]Címrend HU'!S:S)=0,0,SUMIF('[1]Címrend HU'!$Q:$Q,$N170,'[1]Címrend HU'!S:S)))</f>
        <v>0</v>
      </c>
      <c r="P170" s="145">
        <f>IF($N170="","",IF(SUMIF('[1]Címrend HU'!$Q:$Q,$N170,'[1]Címrend HU'!T:T)=0,0,SUMIF('[1]Címrend HU'!$Q:$Q,$N170,'[1]Címrend HU'!T:T)))</f>
        <v>0</v>
      </c>
      <c r="Q170" s="145">
        <f>IF($N170="","",IF(SUMIF('[1]Címrend HU'!$Q:$Q,$N170,'[1]Címrend HU'!U:U)=0,0,SUMIF('[1]Címrend HU'!$Q:$Q,$N170,'[1]Címrend HU'!U:U)))</f>
        <v>0</v>
      </c>
      <c r="R170" s="140"/>
      <c r="S170" s="145">
        <f>IF($N170="","",IF(SUMIF('[1]Címrend HU'!$Q:$Q,$N170,'[1]Címrend HU'!V:V)=0,0,SUMIF('[1]Címrend HU'!$Q:$Q,$N170,'[1]Címrend HU'!V:V)))</f>
        <v>0</v>
      </c>
      <c r="T170" s="145">
        <f>IF($N170="","",IF(SUMIF('[1]Címrend HU'!$Q:$Q,$N170,'[1]Címrend HU'!W:W)=0,0,SUMIF('[1]Címrend HU'!$Q:$Q,$N170,'[1]Címrend HU'!W:W)))</f>
        <v>0</v>
      </c>
      <c r="U170" s="145">
        <f>IF($N170="","",IF(SUMIF('[1]Címrend HU'!$Q:$Q,$N170,'[1]Címrend HU'!X:X)=0,0,SUMIF('[1]Címrend HU'!$Q:$Q,$N170,'[1]Címrend HU'!X:X)))</f>
        <v>0</v>
      </c>
      <c r="V170" s="7"/>
      <c r="W170" s="7"/>
      <c r="X170" s="7"/>
    </row>
    <row r="171" spans="1:24" ht="11.25">
      <c r="A171" s="9"/>
      <c r="B171" s="9"/>
      <c r="C171" s="9"/>
      <c r="D171" s="9"/>
      <c r="E171" s="9"/>
      <c r="F171" s="99" t="s">
        <v>471</v>
      </c>
      <c r="G171" s="99"/>
      <c r="J171" s="9"/>
      <c r="K171" s="9"/>
      <c r="L171" s="9" t="s">
        <v>500</v>
      </c>
      <c r="M171" s="9"/>
      <c r="N171" s="108" t="s">
        <v>703</v>
      </c>
      <c r="O171" s="145">
        <f>IF($N171="","",IF(SUMIF('[1]Címrend HU'!$Q:$Q,$N171,'[1]Címrend HU'!S:S)=0,0,SUMIF('[1]Címrend HU'!$Q:$Q,$N171,'[1]Címrend HU'!S:S)))</f>
        <v>0</v>
      </c>
      <c r="P171" s="145">
        <f>IF($N171="","",IF(SUMIF('[1]Címrend HU'!$Q:$Q,$N171,'[1]Címrend HU'!T:T)=0,0,SUMIF('[1]Címrend HU'!$Q:$Q,$N171,'[1]Címrend HU'!T:T)))</f>
        <v>0</v>
      </c>
      <c r="Q171" s="145">
        <f>IF($N171="","",IF(SUMIF('[1]Címrend HU'!$Q:$Q,$N171,'[1]Címrend HU'!U:U)=0,0,SUMIF('[1]Címrend HU'!$Q:$Q,$N171,'[1]Címrend HU'!U:U)))</f>
        <v>0</v>
      </c>
      <c r="R171" s="140"/>
      <c r="S171" s="145">
        <f>IF($N171="","",IF(SUMIF('[1]Címrend HU'!$Q:$Q,$N171,'[1]Címrend HU'!V:V)=0,0,SUMIF('[1]Címrend HU'!$Q:$Q,$N171,'[1]Címrend HU'!V:V)))</f>
        <v>0</v>
      </c>
      <c r="T171" s="145">
        <f>IF($N171="","",IF(SUMIF('[1]Címrend HU'!$Q:$Q,$N171,'[1]Címrend HU'!W:W)=0,0,SUMIF('[1]Címrend HU'!$Q:$Q,$N171,'[1]Címrend HU'!W:W)))</f>
        <v>0</v>
      </c>
      <c r="U171" s="145">
        <f>IF($N171="","",IF(SUMIF('[1]Címrend HU'!$Q:$Q,$N171,'[1]Címrend HU'!X:X)=0,0,SUMIF('[1]Címrend HU'!$Q:$Q,$N171,'[1]Címrend HU'!X:X)))</f>
        <v>0</v>
      </c>
      <c r="V171" s="7"/>
      <c r="W171" s="7"/>
      <c r="X171" s="7"/>
    </row>
    <row r="172" spans="1:24" ht="11.25">
      <c r="A172" s="9"/>
      <c r="B172" s="9"/>
      <c r="C172" s="9"/>
      <c r="D172" s="9"/>
      <c r="E172" s="9"/>
      <c r="F172" s="99" t="s">
        <v>473</v>
      </c>
      <c r="G172" s="99"/>
      <c r="J172" s="9"/>
      <c r="K172" s="9"/>
      <c r="L172" s="9" t="s">
        <v>501</v>
      </c>
      <c r="M172" s="9"/>
      <c r="N172" s="108" t="s">
        <v>704</v>
      </c>
      <c r="O172" s="145">
        <f>IF($N172="","",IF(SUMIF('[1]Címrend HU'!$Q:$Q,$N172,'[1]Címrend HU'!S:S)=0,0,SUMIF('[1]Címrend HU'!$Q:$Q,$N172,'[1]Címrend HU'!S:S)))</f>
        <v>0</v>
      </c>
      <c r="P172" s="145">
        <f>IF($N172="","",IF(SUMIF('[1]Címrend HU'!$Q:$Q,$N172,'[1]Címrend HU'!T:T)=0,0,SUMIF('[1]Címrend HU'!$Q:$Q,$N172,'[1]Címrend HU'!T:T)))</f>
        <v>0</v>
      </c>
      <c r="Q172" s="145">
        <f>IF($N172="","",IF(SUMIF('[1]Címrend HU'!$Q:$Q,$N172,'[1]Címrend HU'!U:U)=0,0,SUMIF('[1]Címrend HU'!$Q:$Q,$N172,'[1]Címrend HU'!U:U)))</f>
        <v>0</v>
      </c>
      <c r="R172" s="140"/>
      <c r="S172" s="145">
        <f>IF($N172="","",IF(SUMIF('[1]Címrend HU'!$Q:$Q,$N172,'[1]Címrend HU'!V:V)=0,0,SUMIF('[1]Címrend HU'!$Q:$Q,$N172,'[1]Címrend HU'!V:V)))</f>
        <v>0</v>
      </c>
      <c r="T172" s="145">
        <f>IF($N172="","",IF(SUMIF('[1]Címrend HU'!$Q:$Q,$N172,'[1]Címrend HU'!W:W)=0,0,SUMIF('[1]Címrend HU'!$Q:$Q,$N172,'[1]Címrend HU'!W:W)))</f>
        <v>0</v>
      </c>
      <c r="U172" s="145">
        <f>IF($N172="","",IF(SUMIF('[1]Címrend HU'!$Q:$Q,$N172,'[1]Címrend HU'!X:X)=0,0,SUMIF('[1]Címrend HU'!$Q:$Q,$N172,'[1]Címrend HU'!X:X)))</f>
        <v>0</v>
      </c>
      <c r="V172" s="7"/>
      <c r="W172" s="7"/>
      <c r="X172" s="7"/>
    </row>
    <row r="173" spans="1:24" ht="11.25">
      <c r="A173" s="9"/>
      <c r="B173" s="9"/>
      <c r="C173" s="9"/>
      <c r="D173" s="9"/>
      <c r="E173" s="9"/>
      <c r="F173" s="99" t="s">
        <v>475</v>
      </c>
      <c r="G173" s="99"/>
      <c r="J173" s="9"/>
      <c r="K173" s="9"/>
      <c r="L173" s="9" t="s">
        <v>286</v>
      </c>
      <c r="M173" s="9"/>
      <c r="N173" s="108" t="s">
        <v>705</v>
      </c>
      <c r="O173" s="145">
        <f>IF($N173="","",IF(SUMIF('[1]Címrend HU'!$Q:$Q,$N173,'[1]Címrend HU'!S:S)=0,0,SUMIF('[1]Címrend HU'!$Q:$Q,$N173,'[1]Címrend HU'!S:S)))</f>
        <v>0</v>
      </c>
      <c r="P173" s="145">
        <f>IF($N173="","",IF(SUMIF('[1]Címrend HU'!$Q:$Q,$N173,'[1]Címrend HU'!T:T)=0,0,SUMIF('[1]Címrend HU'!$Q:$Q,$N173,'[1]Címrend HU'!T:T)))</f>
        <v>0</v>
      </c>
      <c r="Q173" s="145">
        <f>IF($N173="","",IF(SUMIF('[1]Címrend HU'!$Q:$Q,$N173,'[1]Címrend HU'!U:U)=0,0,SUMIF('[1]Címrend HU'!$Q:$Q,$N173,'[1]Címrend HU'!U:U)))</f>
        <v>0</v>
      </c>
      <c r="R173" s="140"/>
      <c r="S173" s="145">
        <f>IF($N173="","",IF(SUMIF('[1]Címrend HU'!$Q:$Q,$N173,'[1]Címrend HU'!V:V)=0,0,SUMIF('[1]Címrend HU'!$Q:$Q,$N173,'[1]Címrend HU'!V:V)))</f>
        <v>0</v>
      </c>
      <c r="T173" s="145">
        <f>IF($N173="","",IF(SUMIF('[1]Címrend HU'!$Q:$Q,$N173,'[1]Címrend HU'!W:W)=0,0,SUMIF('[1]Címrend HU'!$Q:$Q,$N173,'[1]Címrend HU'!W:W)))</f>
        <v>0</v>
      </c>
      <c r="U173" s="145">
        <f>IF($N173="","",IF(SUMIF('[1]Címrend HU'!$Q:$Q,$N173,'[1]Címrend HU'!X:X)=0,0,SUMIF('[1]Címrend HU'!$Q:$Q,$N173,'[1]Címrend HU'!X:X)))</f>
        <v>0</v>
      </c>
      <c r="V173" s="7"/>
      <c r="W173" s="7"/>
      <c r="X173" s="7"/>
    </row>
    <row r="174" spans="1:24" ht="11.25">
      <c r="A174" s="9"/>
      <c r="B174" s="9"/>
      <c r="C174" s="9"/>
      <c r="D174" s="9"/>
      <c r="E174" s="9"/>
      <c r="F174" s="99" t="s">
        <v>477</v>
      </c>
      <c r="G174" s="99"/>
      <c r="J174" s="9"/>
      <c r="K174" s="9"/>
      <c r="L174" s="9" t="s">
        <v>502</v>
      </c>
      <c r="M174" s="9"/>
      <c r="N174" s="108" t="s">
        <v>707</v>
      </c>
      <c r="O174" s="145">
        <f>IF($N174="","",IF(SUMIF('[1]Címrend HU'!$Q:$Q,$N174,'[1]Címrend HU'!S:S)=0,0,SUMIF('[1]Címrend HU'!$Q:$Q,$N174,'[1]Címrend HU'!S:S)))</f>
        <v>0</v>
      </c>
      <c r="P174" s="145">
        <f>IF($N174="","",IF(SUMIF('[1]Címrend HU'!$Q:$Q,$N174,'[1]Címrend HU'!T:T)=0,0,SUMIF('[1]Címrend HU'!$Q:$Q,$N174,'[1]Címrend HU'!T:T)))</f>
        <v>0</v>
      </c>
      <c r="Q174" s="145">
        <f>IF($N174="","",IF(SUMIF('[1]Címrend HU'!$Q:$Q,$N174,'[1]Címrend HU'!U:U)=0,0,SUMIF('[1]Címrend HU'!$Q:$Q,$N174,'[1]Címrend HU'!U:U)))</f>
        <v>0</v>
      </c>
      <c r="R174" s="140"/>
      <c r="S174" s="145">
        <f>IF($N174="","",IF(SUMIF('[1]Címrend HU'!$Q:$Q,$N174,'[1]Címrend HU'!V:V)=0,0,SUMIF('[1]Címrend HU'!$Q:$Q,$N174,'[1]Címrend HU'!V:V)))</f>
        <v>0</v>
      </c>
      <c r="T174" s="145">
        <f>IF($N174="","",IF(SUMIF('[1]Címrend HU'!$Q:$Q,$N174,'[1]Címrend HU'!W:W)=0,0,SUMIF('[1]Címrend HU'!$Q:$Q,$N174,'[1]Címrend HU'!W:W)))</f>
        <v>0</v>
      </c>
      <c r="U174" s="145">
        <f>IF($N174="","",IF(SUMIF('[1]Címrend HU'!$Q:$Q,$N174,'[1]Címrend HU'!X:X)=0,0,SUMIF('[1]Címrend HU'!$Q:$Q,$N174,'[1]Címrend HU'!X:X)))</f>
        <v>0</v>
      </c>
      <c r="V174" s="7"/>
      <c r="W174" s="7"/>
      <c r="X174" s="7"/>
    </row>
    <row r="175" spans="1:24" ht="11.25">
      <c r="A175" s="9"/>
      <c r="B175" s="9"/>
      <c r="C175" s="9"/>
      <c r="D175" s="9"/>
      <c r="E175" s="9"/>
      <c r="F175" s="99" t="s">
        <v>478</v>
      </c>
      <c r="G175" s="99"/>
      <c r="J175" s="9"/>
      <c r="K175" s="9"/>
      <c r="L175" s="9" t="s">
        <v>287</v>
      </c>
      <c r="M175" s="9"/>
      <c r="N175" s="108" t="s">
        <v>708</v>
      </c>
      <c r="O175" s="145">
        <f>IF($N175="","",IF(SUMIF('[1]Címrend HU'!$Q:$Q,$N175,'[1]Címrend HU'!S:S)=0,0,SUMIF('[1]Címrend HU'!$Q:$Q,$N175,'[1]Címrend HU'!S:S)))</f>
        <v>0</v>
      </c>
      <c r="P175" s="145">
        <f>IF($N175="","",IF(SUMIF('[1]Címrend HU'!$Q:$Q,$N175,'[1]Címrend HU'!T:T)=0,0,SUMIF('[1]Címrend HU'!$Q:$Q,$N175,'[1]Címrend HU'!T:T)))</f>
        <v>0</v>
      </c>
      <c r="Q175" s="145">
        <f>IF($N175="","",IF(SUMIF('[1]Címrend HU'!$Q:$Q,$N175,'[1]Címrend HU'!U:U)=0,0,SUMIF('[1]Címrend HU'!$Q:$Q,$N175,'[1]Címrend HU'!U:U)))</f>
        <v>0</v>
      </c>
      <c r="R175" s="140"/>
      <c r="S175" s="145">
        <f>IF($N175="","",IF(SUMIF('[1]Címrend HU'!$Q:$Q,$N175,'[1]Címrend HU'!V:V)=0,0,SUMIF('[1]Címrend HU'!$Q:$Q,$N175,'[1]Címrend HU'!V:V)))</f>
        <v>0</v>
      </c>
      <c r="T175" s="145">
        <f>IF($N175="","",IF(SUMIF('[1]Címrend HU'!$Q:$Q,$N175,'[1]Címrend HU'!W:W)=0,0,SUMIF('[1]Címrend HU'!$Q:$Q,$N175,'[1]Címrend HU'!W:W)))</f>
        <v>0</v>
      </c>
      <c r="U175" s="145">
        <f>IF($N175="","",IF(SUMIF('[1]Címrend HU'!$Q:$Q,$N175,'[1]Címrend HU'!X:X)=0,0,SUMIF('[1]Címrend HU'!$Q:$Q,$N175,'[1]Címrend HU'!X:X)))</f>
        <v>0</v>
      </c>
      <c r="V175" s="7"/>
      <c r="W175" s="7"/>
      <c r="X175" s="7"/>
    </row>
    <row r="176" spans="1:24" ht="11.25">
      <c r="A176" s="9"/>
      <c r="B176" s="9"/>
      <c r="C176" s="9"/>
      <c r="D176" s="9"/>
      <c r="E176" s="9"/>
      <c r="F176" s="99" t="s">
        <v>479</v>
      </c>
      <c r="G176" s="99"/>
      <c r="J176" s="9"/>
      <c r="K176" s="9"/>
      <c r="L176" s="9" t="s">
        <v>288</v>
      </c>
      <c r="M176" s="9"/>
      <c r="N176" s="108" t="s">
        <v>709</v>
      </c>
      <c r="O176" s="145">
        <f>IF($N176="","",IF(SUMIF('[1]Címrend HU'!$Q:$Q,$N176,'[1]Címrend HU'!S:S)=0,0,SUMIF('[1]Címrend HU'!$Q:$Q,$N176,'[1]Címrend HU'!S:S)))</f>
        <v>0</v>
      </c>
      <c r="P176" s="145">
        <f>IF($N176="","",IF(SUMIF('[1]Címrend HU'!$Q:$Q,$N176,'[1]Címrend HU'!T:T)=0,0,SUMIF('[1]Címrend HU'!$Q:$Q,$N176,'[1]Címrend HU'!T:T)))</f>
        <v>0</v>
      </c>
      <c r="Q176" s="145">
        <f>IF($N176="","",IF(SUMIF('[1]Címrend HU'!$Q:$Q,$N176,'[1]Címrend HU'!U:U)=0,0,SUMIF('[1]Címrend HU'!$Q:$Q,$N176,'[1]Címrend HU'!U:U)))</f>
        <v>0</v>
      </c>
      <c r="R176" s="140"/>
      <c r="S176" s="145">
        <f>IF($N176="","",IF(SUMIF('[1]Címrend HU'!$Q:$Q,$N176,'[1]Címrend HU'!V:V)=0,0,SUMIF('[1]Címrend HU'!$Q:$Q,$N176,'[1]Címrend HU'!V:V)))</f>
        <v>0</v>
      </c>
      <c r="T176" s="145">
        <f>IF($N176="","",IF(SUMIF('[1]Címrend HU'!$Q:$Q,$N176,'[1]Címrend HU'!W:W)=0,0,SUMIF('[1]Címrend HU'!$Q:$Q,$N176,'[1]Címrend HU'!W:W)))</f>
        <v>0</v>
      </c>
      <c r="U176" s="145">
        <f>IF($N176="","",IF(SUMIF('[1]Címrend HU'!$Q:$Q,$N176,'[1]Címrend HU'!X:X)=0,0,SUMIF('[1]Címrend HU'!$Q:$Q,$N176,'[1]Címrend HU'!X:X)))</f>
        <v>0</v>
      </c>
      <c r="V176" s="7"/>
      <c r="W176" s="7"/>
      <c r="X176" s="7"/>
    </row>
    <row r="177" spans="1:24" ht="11.25">
      <c r="A177" s="9"/>
      <c r="B177" s="9"/>
      <c r="C177" s="9"/>
      <c r="D177" s="9"/>
      <c r="E177" s="9"/>
      <c r="F177" s="99" t="s">
        <v>480</v>
      </c>
      <c r="G177" s="99"/>
      <c r="J177" s="9"/>
      <c r="K177" s="9"/>
      <c r="L177" s="9" t="s">
        <v>289</v>
      </c>
      <c r="M177" s="9"/>
      <c r="N177" s="108" t="s">
        <v>710</v>
      </c>
      <c r="O177" s="145">
        <f>IF($N177="","",IF(SUMIF('[1]Címrend HU'!$Q:$Q,$N177,'[1]Címrend HU'!S:S)=0,0,SUMIF('[1]Címrend HU'!$Q:$Q,$N177,'[1]Címrend HU'!S:S)))</f>
        <v>0</v>
      </c>
      <c r="P177" s="145">
        <f>IF($N177="","",IF(SUMIF('[1]Címrend HU'!$Q:$Q,$N177,'[1]Címrend HU'!T:T)=0,0,SUMIF('[1]Címrend HU'!$Q:$Q,$N177,'[1]Címrend HU'!T:T)))</f>
        <v>0</v>
      </c>
      <c r="Q177" s="145">
        <f>IF($N177="","",IF(SUMIF('[1]Címrend HU'!$Q:$Q,$N177,'[1]Címrend HU'!U:U)=0,0,SUMIF('[1]Címrend HU'!$Q:$Q,$N177,'[1]Címrend HU'!U:U)))</f>
        <v>0</v>
      </c>
      <c r="R177" s="140"/>
      <c r="S177" s="145">
        <f>IF($N177="","",IF(SUMIF('[1]Címrend HU'!$Q:$Q,$N177,'[1]Címrend HU'!V:V)=0,0,SUMIF('[1]Címrend HU'!$Q:$Q,$N177,'[1]Címrend HU'!V:V)))</f>
        <v>0</v>
      </c>
      <c r="T177" s="145">
        <f>IF($N177="","",IF(SUMIF('[1]Címrend HU'!$Q:$Q,$N177,'[1]Címrend HU'!W:W)=0,0,SUMIF('[1]Címrend HU'!$Q:$Q,$N177,'[1]Címrend HU'!W:W)))</f>
        <v>0</v>
      </c>
      <c r="U177" s="145">
        <f>IF($N177="","",IF(SUMIF('[1]Címrend HU'!$Q:$Q,$N177,'[1]Címrend HU'!X:X)=0,0,SUMIF('[1]Címrend HU'!$Q:$Q,$N177,'[1]Címrend HU'!X:X)))</f>
        <v>0</v>
      </c>
      <c r="V177" s="7"/>
      <c r="W177" s="7"/>
      <c r="X177" s="7"/>
    </row>
    <row r="178" spans="1:24" ht="11.25">
      <c r="A178" s="9"/>
      <c r="B178" s="9"/>
      <c r="C178" s="9"/>
      <c r="D178" s="9"/>
      <c r="E178" s="9"/>
      <c r="F178" s="99" t="s">
        <v>481</v>
      </c>
      <c r="G178" s="99"/>
      <c r="J178" s="9"/>
      <c r="K178" s="9"/>
      <c r="L178" s="9" t="s">
        <v>290</v>
      </c>
      <c r="M178" s="9"/>
      <c r="N178" s="108" t="s">
        <v>711</v>
      </c>
      <c r="O178" s="145">
        <f>IF($N178="","",IF(SUMIF('[1]Címrend HU'!$Q:$Q,$N178,'[1]Címrend HU'!S:S)=0,0,SUMIF('[1]Címrend HU'!$Q:$Q,$N178,'[1]Címrend HU'!S:S)))</f>
        <v>0</v>
      </c>
      <c r="P178" s="145">
        <f>IF($N178="","",IF(SUMIF('[1]Címrend HU'!$Q:$Q,$N178,'[1]Címrend HU'!T:T)=0,0,SUMIF('[1]Címrend HU'!$Q:$Q,$N178,'[1]Címrend HU'!T:T)))</f>
        <v>0</v>
      </c>
      <c r="Q178" s="145">
        <f>IF($N178="","",IF(SUMIF('[1]Címrend HU'!$Q:$Q,$N178,'[1]Címrend HU'!U:U)=0,0,SUMIF('[1]Címrend HU'!$Q:$Q,$N178,'[1]Címrend HU'!U:U)))</f>
        <v>0</v>
      </c>
      <c r="R178" s="140"/>
      <c r="S178" s="145">
        <f>IF($N178="","",IF(SUMIF('[1]Címrend HU'!$Q:$Q,$N178,'[1]Címrend HU'!V:V)=0,0,SUMIF('[1]Címrend HU'!$Q:$Q,$N178,'[1]Címrend HU'!V:V)))</f>
        <v>0</v>
      </c>
      <c r="T178" s="145">
        <f>IF($N178="","",IF(SUMIF('[1]Címrend HU'!$Q:$Q,$N178,'[1]Címrend HU'!W:W)=0,0,SUMIF('[1]Címrend HU'!$Q:$Q,$N178,'[1]Címrend HU'!W:W)))</f>
        <v>0</v>
      </c>
      <c r="U178" s="145">
        <f>IF($N178="","",IF(SUMIF('[1]Címrend HU'!$Q:$Q,$N178,'[1]Címrend HU'!X:X)=0,0,SUMIF('[1]Címrend HU'!$Q:$Q,$N178,'[1]Címrend HU'!X:X)))</f>
        <v>0</v>
      </c>
      <c r="V178" s="7"/>
      <c r="W178" s="7"/>
      <c r="X178" s="7"/>
    </row>
    <row r="179" spans="1:24" ht="11.25">
      <c r="A179" s="9"/>
      <c r="B179" s="9"/>
      <c r="C179" s="9"/>
      <c r="D179" s="9"/>
      <c r="E179" s="9"/>
      <c r="F179" s="16" t="s">
        <v>33</v>
      </c>
      <c r="G179" s="16"/>
      <c r="H179" s="16"/>
      <c r="I179" s="16"/>
      <c r="J179" s="16"/>
      <c r="K179" s="16"/>
      <c r="L179" s="16" t="s">
        <v>284</v>
      </c>
      <c r="M179" s="42" t="s">
        <v>445</v>
      </c>
      <c r="N179" s="16"/>
      <c r="O179" s="149">
        <f>SUM(O168,O172,O173,O174,O175,O176,O177,O178,O169,O170,O171)</f>
        <v>0</v>
      </c>
      <c r="P179" s="149">
        <f>SUM(P168,P172,P173,P174,P175,P176,P177,P178,P169,P170,P171)</f>
        <v>0</v>
      </c>
      <c r="Q179" s="162">
        <f>SUM(O179:P179)</f>
        <v>0</v>
      </c>
      <c r="R179" s="140"/>
      <c r="S179" s="149">
        <f>SUM(S168,S172,S173,S174,S175,S176,S177,S178,S169,S170,S171)</f>
        <v>0</v>
      </c>
      <c r="T179" s="149">
        <f>SUM(T168,T172,T173,T174,T175,T176,T177,T178,T169,T170,T171)</f>
        <v>0</v>
      </c>
      <c r="U179" s="149">
        <f>SUM(U168,U172,U173,U174,U175,U176,U177,U178,U169,U170,U171)</f>
        <v>0</v>
      </c>
      <c r="V179" s="7"/>
      <c r="W179" s="7"/>
      <c r="X179" s="7"/>
    </row>
    <row r="180" spans="1:24" s="9" customFormat="1" ht="11.25">
      <c r="A180" s="40"/>
      <c r="B180" s="40"/>
      <c r="C180" s="40"/>
      <c r="D180" s="40"/>
      <c r="E180" s="24" t="s">
        <v>26</v>
      </c>
      <c r="F180" s="24"/>
      <c r="G180" s="24"/>
      <c r="H180" s="24"/>
      <c r="I180" s="24"/>
      <c r="J180" s="24"/>
      <c r="K180" s="24" t="s">
        <v>274</v>
      </c>
      <c r="L180" s="24"/>
      <c r="M180" s="24" t="s">
        <v>275</v>
      </c>
      <c r="N180" s="24"/>
      <c r="O180" s="26">
        <f>SUM(O179,O166,O153,O154,O155)</f>
        <v>0</v>
      </c>
      <c r="P180" s="26">
        <f>SUM(P179,P166,P153,P154,P155)</f>
        <v>0</v>
      </c>
      <c r="Q180" s="26">
        <f>SUM(Q179,Q166,Q153,Q154,Q155)</f>
        <v>0</v>
      </c>
      <c r="R180" s="140"/>
      <c r="S180" s="26">
        <f>SUM(S179,S166,S153,S154,S155)</f>
        <v>0</v>
      </c>
      <c r="T180" s="26">
        <f>SUM(T179,T166,T153,T154,T155)</f>
        <v>0</v>
      </c>
      <c r="U180" s="26">
        <f>SUM(U179,U166,U153,U154,U155)</f>
        <v>0</v>
      </c>
      <c r="V180" s="6"/>
      <c r="W180" s="6"/>
      <c r="X180" s="38"/>
    </row>
    <row r="181" spans="15:24" s="9" customFormat="1" ht="11.25">
      <c r="O181" s="108"/>
      <c r="P181" s="108"/>
      <c r="Q181" s="108"/>
      <c r="R181" s="130"/>
      <c r="S181" s="108"/>
      <c r="T181" s="108"/>
      <c r="U181" s="108"/>
      <c r="V181" s="6"/>
      <c r="W181" s="6"/>
      <c r="X181" s="6"/>
    </row>
    <row r="182" spans="1:24" s="23" customFormat="1" ht="11.25">
      <c r="A182" s="40"/>
      <c r="B182" s="40"/>
      <c r="C182" s="40"/>
      <c r="D182" s="24" t="s">
        <v>23</v>
      </c>
      <c r="E182" s="41"/>
      <c r="F182" s="41"/>
      <c r="G182" s="41"/>
      <c r="H182" s="24"/>
      <c r="I182" s="41"/>
      <c r="J182" s="41" t="s">
        <v>231</v>
      </c>
      <c r="K182" s="41"/>
      <c r="L182" s="24"/>
      <c r="M182" s="24"/>
      <c r="N182" s="24"/>
      <c r="O182" s="26">
        <f>SUM(O180,O151,O144)</f>
        <v>0</v>
      </c>
      <c r="P182" s="26">
        <f>SUM(P180,P151,P144)</f>
        <v>0</v>
      </c>
      <c r="Q182" s="26">
        <f>SUM(Q180,Q151,Q144)</f>
        <v>0</v>
      </c>
      <c r="R182" s="84"/>
      <c r="S182" s="26">
        <f>SUM(S180,S151,S144)</f>
        <v>0</v>
      </c>
      <c r="T182" s="26">
        <f>SUM(T180,T151,T144)</f>
        <v>0</v>
      </c>
      <c r="U182" s="26">
        <f>SUM(U180,U151,U144)</f>
        <v>0</v>
      </c>
      <c r="V182" s="38"/>
      <c r="W182" s="38"/>
      <c r="X182" s="38"/>
    </row>
    <row r="183" spans="15:24" s="9" customFormat="1" ht="11.25">
      <c r="O183" s="108"/>
      <c r="P183" s="108"/>
      <c r="Q183" s="108"/>
      <c r="R183" s="130"/>
      <c r="S183" s="108"/>
      <c r="T183" s="108"/>
      <c r="U183" s="108"/>
      <c r="V183" s="6"/>
      <c r="W183" s="6"/>
      <c r="X183" s="6"/>
    </row>
    <row r="184" spans="1:26" s="9" customFormat="1" ht="11.25">
      <c r="A184" s="24"/>
      <c r="B184" s="24"/>
      <c r="C184" s="24" t="s">
        <v>17</v>
      </c>
      <c r="D184" s="24"/>
      <c r="E184" s="24"/>
      <c r="F184" s="24"/>
      <c r="G184" s="24"/>
      <c r="H184" s="24"/>
      <c r="I184" s="24"/>
      <c r="J184" s="24" t="s">
        <v>292</v>
      </c>
      <c r="K184" s="24"/>
      <c r="L184" s="24"/>
      <c r="M184" s="24" t="s">
        <v>293</v>
      </c>
      <c r="N184" s="24"/>
      <c r="O184" s="26">
        <f>SUM(O182,O102)</f>
        <v>313797533</v>
      </c>
      <c r="P184" s="26">
        <f>SUM(P182,P102)</f>
        <v>0</v>
      </c>
      <c r="Q184" s="26">
        <f>SUM(Q182,Q102)</f>
        <v>313797533</v>
      </c>
      <c r="R184" s="140"/>
      <c r="S184" s="26">
        <f>SUM(S182,S102)</f>
        <v>0</v>
      </c>
      <c r="T184" s="26">
        <f>SUM(T182,T102)</f>
        <v>85970964</v>
      </c>
      <c r="U184" s="26">
        <f>SUM(U182,U102)</f>
        <v>227826569</v>
      </c>
      <c r="V184" s="6"/>
      <c r="W184" s="6"/>
      <c r="Z184" s="38"/>
    </row>
    <row r="185" spans="1:26" s="9" customFormat="1" ht="11.2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154"/>
      <c r="P185" s="154"/>
      <c r="Q185" s="154"/>
      <c r="R185" s="140"/>
      <c r="S185" s="154"/>
      <c r="T185" s="154"/>
      <c r="U185" s="154"/>
      <c r="V185" s="6"/>
      <c r="W185" s="6"/>
      <c r="Z185" s="38"/>
    </row>
    <row r="186" spans="1:26" s="9" customFormat="1" ht="11.25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39"/>
      <c r="P186" s="39"/>
      <c r="Q186" s="39"/>
      <c r="R186" s="140"/>
      <c r="S186" s="39"/>
      <c r="T186" s="39"/>
      <c r="U186" s="39"/>
      <c r="V186" s="6"/>
      <c r="W186" s="6"/>
      <c r="Z186" s="38"/>
    </row>
    <row r="187" spans="1:24" s="108" customFormat="1" ht="11.25">
      <c r="A187" s="148"/>
      <c r="B187" s="148"/>
      <c r="C187" s="148" t="s">
        <v>86</v>
      </c>
      <c r="D187" s="148"/>
      <c r="E187" s="148"/>
      <c r="F187" s="148"/>
      <c r="G187" s="148"/>
      <c r="H187" s="148"/>
      <c r="I187" s="148"/>
      <c r="J187" s="148" t="s">
        <v>294</v>
      </c>
      <c r="K187" s="148"/>
      <c r="L187" s="148"/>
      <c r="M187" s="148"/>
      <c r="N187" s="148"/>
      <c r="O187" s="149"/>
      <c r="P187" s="149"/>
      <c r="Q187" s="149"/>
      <c r="R187" s="140"/>
      <c r="S187" s="149"/>
      <c r="T187" s="149"/>
      <c r="U187" s="149"/>
      <c r="V187" s="145"/>
      <c r="W187" s="145"/>
      <c r="X187" s="145"/>
    </row>
    <row r="188" spans="5:24" s="108" customFormat="1" ht="11.25">
      <c r="E188" s="130" t="s">
        <v>19</v>
      </c>
      <c r="F188" s="130"/>
      <c r="G188" s="130"/>
      <c r="H188" s="130"/>
      <c r="I188" s="130"/>
      <c r="J188" s="130"/>
      <c r="K188" s="130" t="s">
        <v>296</v>
      </c>
      <c r="L188" s="130"/>
      <c r="M188" s="130"/>
      <c r="N188" s="130"/>
      <c r="O188" s="140"/>
      <c r="P188" s="140"/>
      <c r="Q188" s="140"/>
      <c r="R188" s="140"/>
      <c r="S188" s="140"/>
      <c r="T188" s="140"/>
      <c r="U188" s="140"/>
      <c r="V188" s="145"/>
      <c r="W188" s="145"/>
      <c r="X188" s="145"/>
    </row>
    <row r="189" spans="6:24" s="9" customFormat="1" ht="11.25">
      <c r="F189" s="17" t="s">
        <v>19</v>
      </c>
      <c r="G189" s="17"/>
      <c r="H189" s="17"/>
      <c r="I189" s="17"/>
      <c r="J189" s="17"/>
      <c r="K189" s="17"/>
      <c r="L189" s="17" t="s">
        <v>509</v>
      </c>
      <c r="M189" s="17"/>
      <c r="N189" s="17"/>
      <c r="O189" s="140"/>
      <c r="P189" s="140"/>
      <c r="Q189" s="140"/>
      <c r="R189" s="140"/>
      <c r="S189" s="140"/>
      <c r="T189" s="140"/>
      <c r="U189" s="140"/>
      <c r="V189" s="6"/>
      <c r="W189" s="6"/>
      <c r="X189" s="6"/>
    </row>
    <row r="190" spans="12:24" s="9" customFormat="1" ht="11.25">
      <c r="L190" s="9" t="s">
        <v>418</v>
      </c>
      <c r="N190" s="108" t="s">
        <v>712</v>
      </c>
      <c r="O190" s="145">
        <f>IF($N190="","",IF(SUMIF('[1]Címrend HU'!$Q:$Q,$N190,'[1]Címrend HU'!S:S)=0,0,SUMIF('[1]Címrend HU'!$Q:$Q,$N190,'[1]Címrend HU'!S:S)))</f>
        <v>0</v>
      </c>
      <c r="P190" s="145">
        <f>IF($N190="","",IF(SUMIF('[1]Címrend HU'!$Q:$Q,$N190,'[1]Címrend HU'!T:T)=0,0,SUMIF('[1]Címrend HU'!$Q:$Q,$N190,'[1]Címrend HU'!T:T)))</f>
        <v>0</v>
      </c>
      <c r="Q190" s="145">
        <f>IF($N190="","",IF(SUMIF('[1]Címrend HU'!$Q:$Q,$N190,'[1]Címrend HU'!U:U)=0,0,SUMIF('[1]Címrend HU'!$Q:$Q,$N190,'[1]Címrend HU'!U:U)))</f>
        <v>0</v>
      </c>
      <c r="R190" s="140"/>
      <c r="S190" s="145">
        <f>IF($N190="","",IF(SUMIF('[1]Címrend HU'!$Q:$Q,$N190,'[1]Címrend HU'!V:V)=0,0,SUMIF('[1]Címrend HU'!$Q:$Q,$N190,'[1]Címrend HU'!V:V)))</f>
        <v>0</v>
      </c>
      <c r="T190" s="145">
        <f>IF($N190="","",IF(SUMIF('[1]Címrend HU'!$Q:$Q,$N190,'[1]Címrend HU'!W:W)=0,0,SUMIF('[1]Címrend HU'!$Q:$Q,$N190,'[1]Címrend HU'!W:W)))</f>
        <v>0</v>
      </c>
      <c r="U190" s="145">
        <f>IF($N190="","",IF(SUMIF('[1]Címrend HU'!$Q:$Q,$N190,'[1]Címrend HU'!X:X)=0,0,SUMIF('[1]Címrend HU'!$Q:$Q,$N190,'[1]Címrend HU'!X:X)))</f>
        <v>0</v>
      </c>
      <c r="V190" s="6"/>
      <c r="W190" s="6"/>
      <c r="X190" s="6"/>
    </row>
    <row r="191" spans="12:24" s="9" customFormat="1" ht="11.25">
      <c r="L191" s="9" t="s">
        <v>419</v>
      </c>
      <c r="N191" s="108" t="s">
        <v>713</v>
      </c>
      <c r="O191" s="145">
        <f>IF($N191="","",IF(SUMIF('[1]Címrend HU'!$Q:$Q,$N191,'[1]Címrend HU'!S:S)=0,0,SUMIF('[1]Címrend HU'!$Q:$Q,$N191,'[1]Címrend HU'!S:S)))</f>
        <v>0</v>
      </c>
      <c r="P191" s="145">
        <f>IF($N191="","",IF(SUMIF('[1]Címrend HU'!$Q:$Q,$N191,'[1]Címrend HU'!T:T)=0,0,SUMIF('[1]Címrend HU'!$Q:$Q,$N191,'[1]Címrend HU'!T:T)))</f>
        <v>0</v>
      </c>
      <c r="Q191" s="145">
        <f>IF($N191="","",IF(SUMIF('[1]Címrend HU'!$Q:$Q,$N191,'[1]Címrend HU'!U:U)=0,0,SUMIF('[1]Címrend HU'!$Q:$Q,$N191,'[1]Címrend HU'!U:U)))</f>
        <v>0</v>
      </c>
      <c r="R191" s="140"/>
      <c r="S191" s="145">
        <f>IF($N191="","",IF(SUMIF('[1]Címrend HU'!$Q:$Q,$N191,'[1]Címrend HU'!V:V)=0,0,SUMIF('[1]Címrend HU'!$Q:$Q,$N191,'[1]Címrend HU'!V:V)))</f>
        <v>0</v>
      </c>
      <c r="T191" s="145">
        <f>IF($N191="","",IF(SUMIF('[1]Címrend HU'!$Q:$Q,$N191,'[1]Címrend HU'!W:W)=0,0,SUMIF('[1]Címrend HU'!$Q:$Q,$N191,'[1]Címrend HU'!W:W)))</f>
        <v>0</v>
      </c>
      <c r="U191" s="145">
        <f>IF($N191="","",IF(SUMIF('[1]Címrend HU'!$Q:$Q,$N191,'[1]Címrend HU'!X:X)=0,0,SUMIF('[1]Címrend HU'!$Q:$Q,$N191,'[1]Címrend HU'!X:X)))</f>
        <v>0</v>
      </c>
      <c r="V191" s="6"/>
      <c r="W191" s="6"/>
      <c r="X191" s="6"/>
    </row>
    <row r="192" spans="12:24" s="9" customFormat="1" ht="11.25">
      <c r="L192" s="9" t="s">
        <v>420</v>
      </c>
      <c r="N192" s="108" t="s">
        <v>713</v>
      </c>
      <c r="O192" s="145">
        <f>IF($N192="","",IF(SUMIF('[1]Címrend HU'!$Q:$Q,$N192,'[1]Címrend HU'!S:S)=0,0,SUMIF('[1]Címrend HU'!$Q:$Q,$N192,'[1]Címrend HU'!S:S)))</f>
        <v>0</v>
      </c>
      <c r="P192" s="145">
        <f>IF($N192="","",IF(SUMIF('[1]Címrend HU'!$Q:$Q,$N192,'[1]Címrend HU'!T:T)=0,0,SUMIF('[1]Címrend HU'!$Q:$Q,$N192,'[1]Címrend HU'!T:T)))</f>
        <v>0</v>
      </c>
      <c r="Q192" s="145">
        <f>IF($N192="","",IF(SUMIF('[1]Címrend HU'!$Q:$Q,$N192,'[1]Címrend HU'!U:U)=0,0,SUMIF('[1]Címrend HU'!$Q:$Q,$N192,'[1]Címrend HU'!U:U)))</f>
        <v>0</v>
      </c>
      <c r="R192" s="140"/>
      <c r="S192" s="145">
        <f>IF($N192="","",IF(SUMIF('[1]Címrend HU'!$Q:$Q,$N192,'[1]Címrend HU'!V:V)=0,0,SUMIF('[1]Címrend HU'!$Q:$Q,$N192,'[1]Címrend HU'!V:V)))</f>
        <v>0</v>
      </c>
      <c r="T192" s="145">
        <f>IF($N192="","",IF(SUMIF('[1]Címrend HU'!$Q:$Q,$N192,'[1]Címrend HU'!W:W)=0,0,SUMIF('[1]Címrend HU'!$Q:$Q,$N192,'[1]Címrend HU'!W:W)))</f>
        <v>0</v>
      </c>
      <c r="U192" s="145">
        <f>IF($N192="","",IF(SUMIF('[1]Címrend HU'!$Q:$Q,$N192,'[1]Címrend HU'!X:X)=0,0,SUMIF('[1]Címrend HU'!$Q:$Q,$N192,'[1]Címrend HU'!X:X)))</f>
        <v>0</v>
      </c>
      <c r="V192" s="6"/>
      <c r="W192" s="6"/>
      <c r="X192" s="6"/>
    </row>
    <row r="193" spans="1:24" ht="11.25">
      <c r="A193" s="9"/>
      <c r="B193" s="9"/>
      <c r="C193" s="9"/>
      <c r="D193" s="9"/>
      <c r="E193" s="9"/>
      <c r="F193" s="10" t="s">
        <v>19</v>
      </c>
      <c r="G193" s="10"/>
      <c r="H193" s="10"/>
      <c r="I193" s="10"/>
      <c r="J193" s="10"/>
      <c r="K193" s="40"/>
      <c r="L193" s="40" t="s">
        <v>509</v>
      </c>
      <c r="M193" s="40" t="s">
        <v>298</v>
      </c>
      <c r="N193" s="40"/>
      <c r="O193" s="162">
        <f>SUM(O192,O191,O190)</f>
        <v>0</v>
      </c>
      <c r="P193" s="162">
        <f>SUM(P192,P191,P190)</f>
        <v>0</v>
      </c>
      <c r="Q193" s="162">
        <f>SUM(O193:P193)</f>
        <v>0</v>
      </c>
      <c r="R193" s="140"/>
      <c r="S193" s="162">
        <f>SUM(S192,S191,S190)</f>
        <v>0</v>
      </c>
      <c r="T193" s="162">
        <f>SUM(T192,T191,T190)</f>
        <v>0</v>
      </c>
      <c r="U193" s="162">
        <f>SUM(U192,U191,U190)</f>
        <v>0</v>
      </c>
      <c r="V193" s="7"/>
      <c r="W193" s="7"/>
      <c r="X193" s="7"/>
    </row>
    <row r="194" spans="1:24" ht="11.25">
      <c r="A194" s="9"/>
      <c r="B194" s="9"/>
      <c r="C194" s="9"/>
      <c r="D194" s="9"/>
      <c r="E194" s="9"/>
      <c r="F194" s="15" t="s">
        <v>23</v>
      </c>
      <c r="G194" s="15"/>
      <c r="H194" s="15"/>
      <c r="I194" s="15"/>
      <c r="J194" s="15"/>
      <c r="K194" s="16"/>
      <c r="L194" s="17" t="s">
        <v>299</v>
      </c>
      <c r="M194" s="16"/>
      <c r="N194" s="16"/>
      <c r="O194" s="149"/>
      <c r="P194" s="149"/>
      <c r="Q194" s="149"/>
      <c r="R194" s="140"/>
      <c r="S194" s="149"/>
      <c r="T194" s="149"/>
      <c r="U194" s="149"/>
      <c r="V194" s="7"/>
      <c r="W194" s="7"/>
      <c r="X194" s="7"/>
    </row>
    <row r="195" spans="1:24" ht="11.25">
      <c r="A195" s="9"/>
      <c r="B195" s="9"/>
      <c r="C195" s="9"/>
      <c r="D195" s="9"/>
      <c r="E195" s="9"/>
      <c r="F195" s="21"/>
      <c r="G195" s="21"/>
      <c r="H195" s="21"/>
      <c r="I195" s="21"/>
      <c r="J195" s="21"/>
      <c r="K195" s="17"/>
      <c r="L195" s="17" t="s">
        <v>421</v>
      </c>
      <c r="M195" s="17"/>
      <c r="N195" s="130" t="s">
        <v>714</v>
      </c>
      <c r="O195" s="145">
        <f>IF($N195="","",IF(SUMIF('[1]Címrend HU'!$Q:$Q,$N195,'[1]Címrend HU'!S:S)=0,0,SUMIF('[1]Címrend HU'!$Q:$Q,$N195,'[1]Címrend HU'!S:S)))</f>
        <v>0</v>
      </c>
      <c r="P195" s="145">
        <f>IF($N195="","",IF(SUMIF('[1]Címrend HU'!$Q:$Q,$N195,'[1]Címrend HU'!T:T)=0,0,SUMIF('[1]Címrend HU'!$Q:$Q,$N195,'[1]Címrend HU'!T:T)))</f>
        <v>0</v>
      </c>
      <c r="Q195" s="145">
        <f>IF($N195="","",IF(SUMIF('[1]Címrend HU'!$Q:$Q,$N195,'[1]Címrend HU'!U:U)=0,0,SUMIF('[1]Címrend HU'!$Q:$Q,$N195,'[1]Címrend HU'!U:U)))</f>
        <v>0</v>
      </c>
      <c r="R195" s="140"/>
      <c r="S195" s="145">
        <f>IF($N195="","",IF(SUMIF('[1]Címrend HU'!$Q:$Q,$N195,'[1]Címrend HU'!V:V)=0,0,SUMIF('[1]Címrend HU'!$Q:$Q,$N195,'[1]Címrend HU'!V:V)))</f>
        <v>0</v>
      </c>
      <c r="T195" s="145">
        <f>IF($N195="","",IF(SUMIF('[1]Címrend HU'!$Q:$Q,$N195,'[1]Címrend HU'!W:W)=0,0,SUMIF('[1]Címrend HU'!$Q:$Q,$N195,'[1]Címrend HU'!W:W)))</f>
        <v>0</v>
      </c>
      <c r="U195" s="145">
        <f>IF($N195="","",IF(SUMIF('[1]Címrend HU'!$Q:$Q,$N195,'[1]Címrend HU'!X:X)=0,0,SUMIF('[1]Címrend HU'!$Q:$Q,$N195,'[1]Címrend HU'!X:X)))</f>
        <v>0</v>
      </c>
      <c r="V195" s="7"/>
      <c r="W195" s="7"/>
      <c r="X195" s="7"/>
    </row>
    <row r="196" spans="1:24" ht="11.25">
      <c r="A196" s="9"/>
      <c r="B196" s="9"/>
      <c r="C196" s="9"/>
      <c r="D196" s="9"/>
      <c r="E196" s="9"/>
      <c r="F196" s="21"/>
      <c r="G196" s="21"/>
      <c r="H196" s="21"/>
      <c r="I196" s="21"/>
      <c r="J196" s="21"/>
      <c r="K196" s="17"/>
      <c r="L196" s="17" t="s">
        <v>422</v>
      </c>
      <c r="M196" s="17"/>
      <c r="N196" s="130" t="s">
        <v>715</v>
      </c>
      <c r="O196" s="145">
        <f>IF($N196="","",IF(SUMIF('[1]Címrend HU'!$Q:$Q,$N196,'[1]Címrend HU'!S:S)=0,0,SUMIF('[1]Címrend HU'!$Q:$Q,$N196,'[1]Címrend HU'!S:S)))</f>
        <v>0</v>
      </c>
      <c r="P196" s="145">
        <f>IF($N196="","",IF(SUMIF('[1]Címrend HU'!$Q:$Q,$N196,'[1]Címrend HU'!T:T)=0,0,SUMIF('[1]Címrend HU'!$Q:$Q,$N196,'[1]Címrend HU'!T:T)))</f>
        <v>0</v>
      </c>
      <c r="Q196" s="145">
        <f>IF($N196="","",IF(SUMIF('[1]Címrend HU'!$Q:$Q,$N196,'[1]Címrend HU'!U:U)=0,0,SUMIF('[1]Címrend HU'!$Q:$Q,$N196,'[1]Címrend HU'!U:U)))</f>
        <v>0</v>
      </c>
      <c r="R196" s="140"/>
      <c r="S196" s="145">
        <f>IF($N196="","",IF(SUMIF('[1]Címrend HU'!$Q:$Q,$N196,'[1]Címrend HU'!V:V)=0,0,SUMIF('[1]Címrend HU'!$Q:$Q,$N196,'[1]Címrend HU'!V:V)))</f>
        <v>0</v>
      </c>
      <c r="T196" s="145">
        <f>IF($N196="","",IF(SUMIF('[1]Címrend HU'!$Q:$Q,$N196,'[1]Címrend HU'!W:W)=0,0,SUMIF('[1]Címrend HU'!$Q:$Q,$N196,'[1]Címrend HU'!W:W)))</f>
        <v>0</v>
      </c>
      <c r="U196" s="145">
        <f>IF($N196="","",IF(SUMIF('[1]Címrend HU'!$Q:$Q,$N196,'[1]Címrend HU'!X:X)=0,0,SUMIF('[1]Címrend HU'!$Q:$Q,$N196,'[1]Címrend HU'!X:X)))</f>
        <v>0</v>
      </c>
      <c r="V196" s="7"/>
      <c r="W196" s="7"/>
      <c r="X196" s="7"/>
    </row>
    <row r="197" spans="1:24" ht="11.25">
      <c r="A197" s="9"/>
      <c r="B197" s="9"/>
      <c r="C197" s="9"/>
      <c r="D197" s="9"/>
      <c r="E197" s="9"/>
      <c r="F197" s="21"/>
      <c r="G197" s="21"/>
      <c r="H197" s="21"/>
      <c r="I197" s="21"/>
      <c r="J197" s="21"/>
      <c r="K197" s="17"/>
      <c r="L197" s="17" t="s">
        <v>423</v>
      </c>
      <c r="M197" s="17"/>
      <c r="N197" s="130" t="s">
        <v>716</v>
      </c>
      <c r="O197" s="145">
        <f>IF($N197="","",IF(SUMIF('[1]Címrend HU'!$Q:$Q,$N197,'[1]Címrend HU'!S:S)=0,0,SUMIF('[1]Címrend HU'!$Q:$Q,$N197,'[1]Címrend HU'!S:S)))</f>
        <v>0</v>
      </c>
      <c r="P197" s="145">
        <f>IF($N197="","",IF(SUMIF('[1]Címrend HU'!$Q:$Q,$N197,'[1]Címrend HU'!T:T)=0,0,SUMIF('[1]Címrend HU'!$Q:$Q,$N197,'[1]Címrend HU'!T:T)))</f>
        <v>0</v>
      </c>
      <c r="Q197" s="145">
        <f>IF($N197="","",IF(SUMIF('[1]Címrend HU'!$Q:$Q,$N197,'[1]Címrend HU'!U:U)=0,0,SUMIF('[1]Címrend HU'!$Q:$Q,$N197,'[1]Címrend HU'!U:U)))</f>
        <v>0</v>
      </c>
      <c r="R197" s="140"/>
      <c r="S197" s="145">
        <f>IF($N197="","",IF(SUMIF('[1]Címrend HU'!$Q:$Q,$N197,'[1]Címrend HU'!V:V)=0,0,SUMIF('[1]Címrend HU'!$Q:$Q,$N197,'[1]Címrend HU'!V:V)))</f>
        <v>0</v>
      </c>
      <c r="T197" s="145">
        <f>IF($N197="","",IF(SUMIF('[1]Címrend HU'!$Q:$Q,$N197,'[1]Címrend HU'!W:W)=0,0,SUMIF('[1]Címrend HU'!$Q:$Q,$N197,'[1]Címrend HU'!W:W)))</f>
        <v>0</v>
      </c>
      <c r="U197" s="145">
        <f>IF($N197="","",IF(SUMIF('[1]Címrend HU'!$Q:$Q,$N197,'[1]Címrend HU'!X:X)=0,0,SUMIF('[1]Címrend HU'!$Q:$Q,$N197,'[1]Címrend HU'!X:X)))</f>
        <v>0</v>
      </c>
      <c r="V197" s="7"/>
      <c r="W197" s="7"/>
      <c r="X197" s="7"/>
    </row>
    <row r="198" spans="1:24" ht="11.25">
      <c r="A198" s="9"/>
      <c r="B198" s="9"/>
      <c r="C198" s="9"/>
      <c r="D198" s="9"/>
      <c r="E198" s="9"/>
      <c r="F198" s="21"/>
      <c r="G198" s="21"/>
      <c r="H198" s="21"/>
      <c r="I198" s="21"/>
      <c r="J198" s="21"/>
      <c r="K198" s="17"/>
      <c r="L198" s="17" t="s">
        <v>424</v>
      </c>
      <c r="M198" s="17"/>
      <c r="N198" s="130" t="s">
        <v>717</v>
      </c>
      <c r="O198" s="145">
        <f>IF($N198="","",IF(SUMIF('[1]Címrend HU'!$Q:$Q,$N198,'[1]Címrend HU'!S:S)=0,0,SUMIF('[1]Címrend HU'!$Q:$Q,$N198,'[1]Címrend HU'!S:S)))</f>
        <v>0</v>
      </c>
      <c r="P198" s="145">
        <f>IF($N198="","",IF(SUMIF('[1]Címrend HU'!$Q:$Q,$N198,'[1]Címrend HU'!T:T)=0,0,SUMIF('[1]Címrend HU'!$Q:$Q,$N198,'[1]Címrend HU'!T:T)))</f>
        <v>0</v>
      </c>
      <c r="Q198" s="145">
        <f>IF($N198="","",IF(SUMIF('[1]Címrend HU'!$Q:$Q,$N198,'[1]Címrend HU'!U:U)=0,0,SUMIF('[1]Címrend HU'!$Q:$Q,$N198,'[1]Címrend HU'!U:U)))</f>
        <v>0</v>
      </c>
      <c r="R198" s="140"/>
      <c r="S198" s="145">
        <f>IF($N198="","",IF(SUMIF('[1]Címrend HU'!$Q:$Q,$N198,'[1]Címrend HU'!V:V)=0,0,SUMIF('[1]Címrend HU'!$Q:$Q,$N198,'[1]Címrend HU'!V:V)))</f>
        <v>0</v>
      </c>
      <c r="T198" s="145">
        <f>IF($N198="","",IF(SUMIF('[1]Címrend HU'!$Q:$Q,$N198,'[1]Címrend HU'!W:W)=0,0,SUMIF('[1]Címrend HU'!$Q:$Q,$N198,'[1]Címrend HU'!W:W)))</f>
        <v>0</v>
      </c>
      <c r="U198" s="145">
        <f>IF($N198="","",IF(SUMIF('[1]Címrend HU'!$Q:$Q,$N198,'[1]Címrend HU'!X:X)=0,0,SUMIF('[1]Címrend HU'!$Q:$Q,$N198,'[1]Címrend HU'!X:X)))</f>
        <v>0</v>
      </c>
      <c r="V198" s="7"/>
      <c r="W198" s="7"/>
      <c r="X198" s="7"/>
    </row>
    <row r="199" spans="1:24" ht="11.25">
      <c r="A199" s="9"/>
      <c r="B199" s="9"/>
      <c r="C199" s="9"/>
      <c r="D199" s="9"/>
      <c r="E199" s="9"/>
      <c r="F199" s="10" t="s">
        <v>23</v>
      </c>
      <c r="G199" s="10"/>
      <c r="H199" s="10"/>
      <c r="I199" s="10"/>
      <c r="J199" s="10"/>
      <c r="K199" s="40"/>
      <c r="L199" s="40" t="s">
        <v>299</v>
      </c>
      <c r="M199" s="20" t="s">
        <v>300</v>
      </c>
      <c r="N199" s="20"/>
      <c r="O199" s="162">
        <f>SUM(O198,O197,O196,O195)</f>
        <v>0</v>
      </c>
      <c r="P199" s="162">
        <f>SUM(P198,P197,P196,P195)</f>
        <v>0</v>
      </c>
      <c r="Q199" s="162">
        <f>SUM(O199:P199)</f>
        <v>0</v>
      </c>
      <c r="R199" s="140"/>
      <c r="S199" s="162">
        <f>SUM(S198,S197,S196,S195)</f>
        <v>0</v>
      </c>
      <c r="T199" s="162">
        <f>SUM(T198,T197,T196,T195)</f>
        <v>0</v>
      </c>
      <c r="U199" s="162">
        <f>SUM(U198,U197,U196,U195)</f>
        <v>0</v>
      </c>
      <c r="V199" s="7"/>
      <c r="W199" s="7"/>
      <c r="X199" s="7"/>
    </row>
    <row r="200" spans="1:24" ht="11.25">
      <c r="A200" s="9"/>
      <c r="B200" s="9"/>
      <c r="C200" s="9"/>
      <c r="D200" s="9"/>
      <c r="E200" s="9"/>
      <c r="F200" s="1" t="s">
        <v>26</v>
      </c>
      <c r="K200" s="9"/>
      <c r="L200" s="9" t="s">
        <v>301</v>
      </c>
      <c r="M200" s="9"/>
      <c r="N200" s="9"/>
      <c r="O200" s="145"/>
      <c r="P200" s="145"/>
      <c r="Q200" s="145"/>
      <c r="R200" s="140"/>
      <c r="S200" s="145"/>
      <c r="T200" s="145"/>
      <c r="U200" s="145"/>
      <c r="V200" s="7"/>
      <c r="W200" s="7"/>
      <c r="X200" s="7"/>
    </row>
    <row r="201" spans="1:24" ht="11.25">
      <c r="A201" s="9"/>
      <c r="B201" s="9"/>
      <c r="C201" s="9"/>
      <c r="D201" s="9"/>
      <c r="E201" s="9"/>
      <c r="K201" s="9"/>
      <c r="L201" s="9" t="s">
        <v>302</v>
      </c>
      <c r="M201" s="9"/>
      <c r="N201" s="9"/>
      <c r="O201" s="145">
        <f>SUM(O202:O203)</f>
        <v>0</v>
      </c>
      <c r="P201" s="145">
        <f>SUM(P202:P203)</f>
        <v>0</v>
      </c>
      <c r="Q201" s="145">
        <f>SUM(Q202:Q203)</f>
        <v>0</v>
      </c>
      <c r="R201" s="140"/>
      <c r="S201" s="145">
        <f>SUM(S202:S203)</f>
        <v>0</v>
      </c>
      <c r="T201" s="145">
        <f>SUM(T202:T203)</f>
        <v>0</v>
      </c>
      <c r="U201" s="145">
        <f>SUM(U202:U203)</f>
        <v>0</v>
      </c>
      <c r="V201" s="7"/>
      <c r="W201" s="7"/>
      <c r="X201" s="7"/>
    </row>
    <row r="202" spans="1:24" ht="11.25">
      <c r="A202" s="9"/>
      <c r="B202" s="9"/>
      <c r="C202" s="9"/>
      <c r="D202" s="9"/>
      <c r="E202" s="9"/>
      <c r="K202" s="9"/>
      <c r="L202" s="112" t="s">
        <v>733</v>
      </c>
      <c r="M202" s="9"/>
      <c r="N202" s="108" t="s">
        <v>609</v>
      </c>
      <c r="O202" s="145">
        <f>IF($N202="","",IF(SUMIF('[1]Címrend HU'!$Q:$Q,$N202,'[1]Címrend HU'!S:S)=0,0,SUMIF('[1]Címrend HU'!$Q:$Q,$N202,'[1]Címrend HU'!S:S)))</f>
        <v>0</v>
      </c>
      <c r="P202" s="145">
        <f>IF($N202="","",IF(SUMIF('[1]Címrend HU'!$Q:$Q,$N202,'[1]Címrend HU'!T:T)=0,0,SUMIF('[1]Címrend HU'!$Q:$Q,$N202,'[1]Címrend HU'!T:T)))</f>
        <v>0</v>
      </c>
      <c r="Q202" s="145">
        <f>IF($N202="","",IF(SUMIF('[1]Címrend HU'!$Q:$Q,$N202,'[1]Címrend HU'!U:U)=0,0,SUMIF('[1]Címrend HU'!$Q:$Q,$N202,'[1]Címrend HU'!U:U)))</f>
        <v>0</v>
      </c>
      <c r="R202" s="140"/>
      <c r="S202" s="145">
        <f>IF($N202="","",IF(SUMIF('[1]Címrend HU'!$Q:$Q,$N202,'[1]Címrend HU'!V:V)=0,0,SUMIF('[1]Címrend HU'!$Q:$Q,$N202,'[1]Címrend HU'!V:V)))</f>
        <v>0</v>
      </c>
      <c r="T202" s="145">
        <f>IF($N202="","",IF(SUMIF('[1]Címrend HU'!$Q:$Q,$N202,'[1]Címrend HU'!W:W)=0,0,SUMIF('[1]Címrend HU'!$Q:$Q,$N202,'[1]Címrend HU'!W:W)))</f>
        <v>0</v>
      </c>
      <c r="U202" s="145">
        <f>IF($N202="","",IF(SUMIF('[1]Címrend HU'!$Q:$Q,$N202,'[1]Címrend HU'!X:X)=0,0,SUMIF('[1]Címrend HU'!$Q:$Q,$N202,'[1]Címrend HU'!X:X)))</f>
        <v>0</v>
      </c>
      <c r="V202" s="7"/>
      <c r="W202" s="7"/>
      <c r="X202" s="7"/>
    </row>
    <row r="203" spans="1:24" ht="11.25">
      <c r="A203" s="9"/>
      <c r="B203" s="9"/>
      <c r="C203" s="9"/>
      <c r="D203" s="9"/>
      <c r="E203" s="9"/>
      <c r="K203" s="9"/>
      <c r="L203" s="112" t="s">
        <v>734</v>
      </c>
      <c r="M203" s="9"/>
      <c r="N203" s="108" t="s">
        <v>610</v>
      </c>
      <c r="O203" s="145">
        <f>IF($N203="","",IF(SUMIF('[1]Címrend HU'!$Q:$Q,$N203,'[1]Címrend HU'!S:S)=0,0,SUMIF('[1]Címrend HU'!$Q:$Q,$N203,'[1]Címrend HU'!S:S)))</f>
        <v>0</v>
      </c>
      <c r="P203" s="145">
        <f>IF($N203="","",IF(SUMIF('[1]Címrend HU'!$Q:$Q,$N203,'[1]Címrend HU'!T:T)=0,0,SUMIF('[1]Címrend HU'!$Q:$Q,$N203,'[1]Címrend HU'!T:T)))</f>
        <v>0</v>
      </c>
      <c r="Q203" s="145">
        <f>IF($N203="","",IF(SUMIF('[1]Címrend HU'!$Q:$Q,$N203,'[1]Címrend HU'!U:U)=0,0,SUMIF('[1]Címrend HU'!$Q:$Q,$N203,'[1]Címrend HU'!U:U)))</f>
        <v>0</v>
      </c>
      <c r="R203" s="140"/>
      <c r="S203" s="145">
        <f>IF($N203="","",IF(SUMIF('[1]Címrend HU'!$Q:$Q,$N203,'[1]Címrend HU'!V:V)=0,0,SUMIF('[1]Címrend HU'!$Q:$Q,$N203,'[1]Címrend HU'!V:V)))</f>
        <v>0</v>
      </c>
      <c r="T203" s="145">
        <f>IF($N203="","",IF(SUMIF('[1]Címrend HU'!$Q:$Q,$N203,'[1]Címrend HU'!W:W)=0,0,SUMIF('[1]Címrend HU'!$Q:$Q,$N203,'[1]Címrend HU'!W:W)))</f>
        <v>0</v>
      </c>
      <c r="U203" s="145">
        <f>IF($N203="","",IF(SUMIF('[1]Címrend HU'!$Q:$Q,$N203,'[1]Címrend HU'!X:X)=0,0,SUMIF('[1]Címrend HU'!$Q:$Q,$N203,'[1]Címrend HU'!X:X)))</f>
        <v>0</v>
      </c>
      <c r="V203" s="7"/>
      <c r="W203" s="7"/>
      <c r="X203" s="7"/>
    </row>
    <row r="204" spans="1:24" ht="11.25">
      <c r="A204" s="9"/>
      <c r="B204" s="9"/>
      <c r="C204" s="9"/>
      <c r="D204" s="9"/>
      <c r="E204" s="9"/>
      <c r="K204" s="9"/>
      <c r="L204" s="9" t="s">
        <v>303</v>
      </c>
      <c r="M204" s="9"/>
      <c r="N204" s="108" t="s">
        <v>718</v>
      </c>
      <c r="O204" s="145">
        <f>IF($N204="","",IF(SUMIF('[1]Címrend HU'!$Q:$Q,$N204,'[1]Címrend HU'!S:S)=0,0,SUMIF('[1]Címrend HU'!$Q:$Q,$N204,'[1]Címrend HU'!S:S)))</f>
        <v>0</v>
      </c>
      <c r="P204" s="145">
        <f>IF($N204="","",IF(SUMIF('[1]Címrend HU'!$Q:$Q,$N204,'[1]Címrend HU'!T:T)=0,0,SUMIF('[1]Címrend HU'!$Q:$Q,$N204,'[1]Címrend HU'!T:T)))</f>
        <v>0</v>
      </c>
      <c r="Q204" s="145">
        <f>IF($N204="","",IF(SUMIF('[1]Címrend HU'!$Q:$Q,$N204,'[1]Címrend HU'!U:U)=0,0,SUMIF('[1]Címrend HU'!$Q:$Q,$N204,'[1]Címrend HU'!U:U)))</f>
        <v>0</v>
      </c>
      <c r="R204" s="140"/>
      <c r="S204" s="145">
        <f>IF($N204="","",IF(SUMIF('[1]Címrend HU'!$Q:$Q,$N204,'[1]Címrend HU'!V:V)=0,0,SUMIF('[1]Címrend HU'!$Q:$Q,$N204,'[1]Címrend HU'!V:V)))</f>
        <v>0</v>
      </c>
      <c r="T204" s="145">
        <f>IF($N204="","",IF(SUMIF('[1]Címrend HU'!$Q:$Q,$N204,'[1]Címrend HU'!W:W)=0,0,SUMIF('[1]Címrend HU'!$Q:$Q,$N204,'[1]Címrend HU'!W:W)))</f>
        <v>0</v>
      </c>
      <c r="U204" s="145">
        <f>IF($N204="","",IF(SUMIF('[1]Címrend HU'!$Q:$Q,$N204,'[1]Címrend HU'!X:X)=0,0,SUMIF('[1]Címrend HU'!$Q:$Q,$N204,'[1]Címrend HU'!X:X)))</f>
        <v>0</v>
      </c>
      <c r="V204" s="7"/>
      <c r="W204" s="7"/>
      <c r="X204" s="7"/>
    </row>
    <row r="205" spans="1:24" ht="11.25">
      <c r="A205" s="9"/>
      <c r="B205" s="9"/>
      <c r="C205" s="9"/>
      <c r="D205" s="9"/>
      <c r="E205" s="9"/>
      <c r="F205" s="10" t="s">
        <v>26</v>
      </c>
      <c r="G205" s="10"/>
      <c r="H205" s="10"/>
      <c r="I205" s="10"/>
      <c r="J205" s="10"/>
      <c r="K205" s="40"/>
      <c r="L205" s="40" t="s">
        <v>304</v>
      </c>
      <c r="M205" s="40" t="s">
        <v>305</v>
      </c>
      <c r="N205" s="40"/>
      <c r="O205" s="149">
        <f>SUM(O201,O204)</f>
        <v>0</v>
      </c>
      <c r="P205" s="149">
        <f>SUM(P201,P204)</f>
        <v>0</v>
      </c>
      <c r="Q205" s="149">
        <f>SUM(O205:P205)</f>
        <v>0</v>
      </c>
      <c r="R205" s="140"/>
      <c r="S205" s="149">
        <f>SUM(S201,S204)</f>
        <v>0</v>
      </c>
      <c r="T205" s="149">
        <f>SUM(T201,T204)</f>
        <v>0</v>
      </c>
      <c r="U205" s="149">
        <f>SUM(U201,U204)</f>
        <v>0</v>
      </c>
      <c r="V205" s="7"/>
      <c r="W205" s="7"/>
      <c r="X205" s="14"/>
    </row>
    <row r="206" spans="1:24" ht="11.25">
      <c r="A206" s="9"/>
      <c r="B206" s="9"/>
      <c r="C206" s="9"/>
      <c r="D206" s="9"/>
      <c r="E206" s="9"/>
      <c r="F206" s="10" t="s">
        <v>30</v>
      </c>
      <c r="G206" s="10"/>
      <c r="H206" s="10"/>
      <c r="I206" s="10"/>
      <c r="J206" s="10"/>
      <c r="K206" s="40"/>
      <c r="L206" s="40" t="s">
        <v>306</v>
      </c>
      <c r="M206" s="40" t="s">
        <v>307</v>
      </c>
      <c r="N206" s="40" t="s">
        <v>307</v>
      </c>
      <c r="O206" s="162">
        <f>IF($N206="","",IF(SUMIF('[1]Címrend HU'!$Q:$Q,$N206,'[1]Címrend HU'!S:S)=0,0,SUMIF('[1]Címrend HU'!$Q:$Q,$N206,'[1]Címrend HU'!S:S)))</f>
        <v>0</v>
      </c>
      <c r="P206" s="162">
        <f>IF($N206="","",IF(SUMIF('[1]Címrend HU'!$Q:$Q,$N206,'[1]Címrend HU'!T:T)=0,0,SUMIF('[1]Címrend HU'!$Q:$Q,$N206,'[1]Címrend HU'!T:T)))</f>
        <v>0</v>
      </c>
      <c r="Q206" s="162">
        <f>IF($N206="","",IF(SUMIF('[1]Címrend HU'!$Q:$Q,$N206,'[1]Címrend HU'!U:U)=0,0,SUMIF('[1]Címrend HU'!$Q:$Q,$N206,'[1]Címrend HU'!U:U)))</f>
        <v>0</v>
      </c>
      <c r="R206" s="140"/>
      <c r="S206" s="162">
        <f>IF($N206="","",IF(SUMIF('[1]Címrend HU'!$Q:$Q,$N206,'[1]Címrend HU'!V:V)=0,0,SUMIF('[1]Címrend HU'!$Q:$Q,$N206,'[1]Címrend HU'!V:V)))</f>
        <v>0</v>
      </c>
      <c r="T206" s="162">
        <f>IF($N206="","",IF(SUMIF('[1]Címrend HU'!$Q:$Q,$N206,'[1]Címrend HU'!W:W)=0,0,SUMIF('[1]Címrend HU'!$Q:$Q,$N206,'[1]Címrend HU'!W:W)))</f>
        <v>0</v>
      </c>
      <c r="U206" s="162">
        <f>IF($N206="","",IF(SUMIF('[1]Címrend HU'!$Q:$Q,$N206,'[1]Címrend HU'!X:X)=0,0,SUMIF('[1]Címrend HU'!$Q:$Q,$N206,'[1]Címrend HU'!X:X)))</f>
        <v>0</v>
      </c>
      <c r="V206" s="7"/>
      <c r="W206" s="7"/>
      <c r="X206" s="7"/>
    </row>
    <row r="207" spans="1:24" ht="11.25">
      <c r="A207" s="9"/>
      <c r="B207" s="9"/>
      <c r="C207" s="9"/>
      <c r="D207" s="9"/>
      <c r="E207" s="9"/>
      <c r="F207" s="10" t="s">
        <v>33</v>
      </c>
      <c r="G207" s="10"/>
      <c r="H207" s="10"/>
      <c r="I207" s="10"/>
      <c r="J207" s="10"/>
      <c r="K207" s="40"/>
      <c r="L207" s="40" t="s">
        <v>308</v>
      </c>
      <c r="M207" s="40" t="s">
        <v>309</v>
      </c>
      <c r="N207" s="40" t="s">
        <v>309</v>
      </c>
      <c r="O207" s="162">
        <f>IF($N207="","",IF(SUMIF('[1]Címrend HU'!$Q:$Q,$N207,'[1]Címrend HU'!S:S)=0,0,SUMIF('[1]Címrend HU'!$Q:$Q,$N207,'[1]Címrend HU'!S:S)))</f>
        <v>0</v>
      </c>
      <c r="P207" s="162">
        <f>IF($N207="","",IF(SUMIF('[1]Címrend HU'!$Q:$Q,$N207,'[1]Címrend HU'!T:T)=0,0,SUMIF('[1]Címrend HU'!$Q:$Q,$N207,'[1]Címrend HU'!T:T)))</f>
        <v>0</v>
      </c>
      <c r="Q207" s="162">
        <f>IF($N207="","",IF(SUMIF('[1]Címrend HU'!$Q:$Q,$N207,'[1]Címrend HU'!U:U)=0,0,SUMIF('[1]Címrend HU'!$Q:$Q,$N207,'[1]Címrend HU'!U:U)))</f>
        <v>0</v>
      </c>
      <c r="R207" s="140"/>
      <c r="S207" s="162">
        <f>IF($N207="","",IF(SUMIF('[1]Címrend HU'!$Q:$Q,$N207,'[1]Címrend HU'!V:V)=0,0,SUMIF('[1]Címrend HU'!$Q:$Q,$N207,'[1]Címrend HU'!V:V)))</f>
        <v>0</v>
      </c>
      <c r="T207" s="162">
        <f>IF($N207="","",IF(SUMIF('[1]Címrend HU'!$Q:$Q,$N207,'[1]Címrend HU'!W:W)=0,0,SUMIF('[1]Címrend HU'!$Q:$Q,$N207,'[1]Címrend HU'!W:W)))</f>
        <v>0</v>
      </c>
      <c r="U207" s="162">
        <f>IF($N207="","",IF(SUMIF('[1]Címrend HU'!$Q:$Q,$N207,'[1]Címrend HU'!X:X)=0,0,SUMIF('[1]Címrend HU'!$Q:$Q,$N207,'[1]Címrend HU'!X:X)))</f>
        <v>0</v>
      </c>
      <c r="V207" s="7"/>
      <c r="W207" s="7"/>
      <c r="X207" s="7"/>
    </row>
    <row r="208" spans="1:24" ht="11.25">
      <c r="A208" s="9"/>
      <c r="B208" s="9"/>
      <c r="C208" s="9"/>
      <c r="D208" s="9"/>
      <c r="E208" s="9"/>
      <c r="F208" s="10" t="s">
        <v>43</v>
      </c>
      <c r="G208" s="10"/>
      <c r="H208" s="10"/>
      <c r="I208" s="10"/>
      <c r="J208" s="10"/>
      <c r="K208" s="40"/>
      <c r="L208" s="40" t="s">
        <v>310</v>
      </c>
      <c r="M208" s="40" t="s">
        <v>311</v>
      </c>
      <c r="N208" s="40" t="s">
        <v>311</v>
      </c>
      <c r="O208" s="162">
        <f>IF($N208="","",IF(SUMIF('[1]Címrend HU'!$Q:$Q,$N208,'[1]Címrend HU'!S:S)=0,0,SUMIF('[1]Címrend HU'!$Q:$Q,$N208,'[1]Címrend HU'!S:S)))</f>
        <v>381383155</v>
      </c>
      <c r="P208" s="162">
        <f>IF($N208="","",IF(SUMIF('[1]Címrend HU'!$Q:$Q,$N208,'[1]Címrend HU'!T:T)=0,0,SUMIF('[1]Címrend HU'!$Q:$Q,$N208,'[1]Címrend HU'!T:T)))</f>
        <v>13375066</v>
      </c>
      <c r="Q208" s="162">
        <f>IF($N208="","",IF(SUMIF('[1]Címrend HU'!$Q:$Q,$N208,'[1]Címrend HU'!U:U)=0,0,SUMIF('[1]Címrend HU'!$Q:$Q,$N208,'[1]Címrend HU'!U:U)))</f>
        <v>394758221</v>
      </c>
      <c r="R208" s="140"/>
      <c r="S208" s="162">
        <f>IF($N208="","",IF(SUMIF('[1]Címrend HU'!$Q:$Q,$N208,'[1]Címrend HU'!V:V)=0,0,SUMIF('[1]Címrend HU'!$Q:$Q,$N208,'[1]Címrend HU'!V:V)))</f>
        <v>0</v>
      </c>
      <c r="T208" s="162">
        <f>IF($N208="","",IF(SUMIF('[1]Címrend HU'!$Q:$Q,$N208,'[1]Címrend HU'!W:W)=0,0,SUMIF('[1]Címrend HU'!$Q:$Q,$N208,'[1]Címrend HU'!W:W)))</f>
        <v>245214458</v>
      </c>
      <c r="U208" s="162">
        <f>IF($N208="","",IF(SUMIF('[1]Címrend HU'!$Q:$Q,$N208,'[1]Címrend HU'!X:X)=0,0,SUMIF('[1]Címrend HU'!$Q:$Q,$N208,'[1]Címrend HU'!X:X)))</f>
        <v>149543763</v>
      </c>
      <c r="V208" s="7"/>
      <c r="W208" s="7"/>
      <c r="X208" s="14"/>
    </row>
    <row r="209" spans="1:24" ht="11.25">
      <c r="A209" s="9"/>
      <c r="B209" s="9"/>
      <c r="C209" s="9"/>
      <c r="D209" s="9"/>
      <c r="E209" s="9"/>
      <c r="F209" s="10" t="s">
        <v>46</v>
      </c>
      <c r="G209" s="10"/>
      <c r="H209" s="10"/>
      <c r="I209" s="10"/>
      <c r="J209" s="10"/>
      <c r="K209" s="40"/>
      <c r="L209" s="40" t="s">
        <v>312</v>
      </c>
      <c r="M209" s="40" t="s">
        <v>313</v>
      </c>
      <c r="N209" s="40" t="s">
        <v>313</v>
      </c>
      <c r="O209" s="162">
        <f>IF($N209="","",IF(SUMIF('[1]Címrend HU'!$Q:$Q,$N209,'[1]Címrend HU'!S:S)=0,0,SUMIF('[1]Címrend HU'!$Q:$Q,$N209,'[1]Címrend HU'!S:S)))</f>
        <v>0</v>
      </c>
      <c r="P209" s="162">
        <f>IF($N209="","",IF(SUMIF('[1]Címrend HU'!$Q:$Q,$N209,'[1]Címrend HU'!T:T)=0,0,SUMIF('[1]Címrend HU'!$Q:$Q,$N209,'[1]Címrend HU'!T:T)))</f>
        <v>0</v>
      </c>
      <c r="Q209" s="162">
        <f>IF($N209="","",IF(SUMIF('[1]Címrend HU'!$Q:$Q,$N209,'[1]Címrend HU'!U:U)=0,0,SUMIF('[1]Címrend HU'!$Q:$Q,$N209,'[1]Címrend HU'!U:U)))</f>
        <v>0</v>
      </c>
      <c r="R209" s="140"/>
      <c r="S209" s="162">
        <f>IF($N209="","",IF(SUMIF('[1]Címrend HU'!$Q:$Q,$N209,'[1]Címrend HU'!V:V)=0,0,SUMIF('[1]Címrend HU'!$Q:$Q,$N209,'[1]Címrend HU'!V:V)))</f>
        <v>0</v>
      </c>
      <c r="T209" s="162">
        <f>IF($N209="","",IF(SUMIF('[1]Címrend HU'!$Q:$Q,$N209,'[1]Címrend HU'!W:W)=0,0,SUMIF('[1]Címrend HU'!$Q:$Q,$N209,'[1]Címrend HU'!W:W)))</f>
        <v>0</v>
      </c>
      <c r="U209" s="162">
        <f>IF($N209="","",IF(SUMIF('[1]Címrend HU'!$Q:$Q,$N209,'[1]Címrend HU'!X:X)=0,0,SUMIF('[1]Címrend HU'!$Q:$Q,$N209,'[1]Címrend HU'!X:X)))</f>
        <v>0</v>
      </c>
      <c r="V209" s="7"/>
      <c r="W209" s="7"/>
      <c r="X209" s="14"/>
    </row>
    <row r="210" spans="1:24" ht="11.25">
      <c r="A210" s="9"/>
      <c r="B210" s="9"/>
      <c r="C210" s="9"/>
      <c r="D210" s="9"/>
      <c r="E210" s="9"/>
      <c r="F210" s="10" t="s">
        <v>49</v>
      </c>
      <c r="G210" s="10"/>
      <c r="H210" s="10"/>
      <c r="I210" s="10"/>
      <c r="J210" s="10"/>
      <c r="K210" s="40"/>
      <c r="L210" s="40" t="s">
        <v>314</v>
      </c>
      <c r="M210" s="40" t="s">
        <v>315</v>
      </c>
      <c r="N210" s="40" t="s">
        <v>315</v>
      </c>
      <c r="O210" s="162">
        <f>IF($N210="","",IF(SUMIF('[1]Címrend HU'!$Q:$Q,$N210,'[1]Címrend HU'!S:S)=0,0,SUMIF('[1]Címrend HU'!$Q:$Q,$N210,'[1]Címrend HU'!S:S)))</f>
        <v>0</v>
      </c>
      <c r="P210" s="162">
        <f>IF($N210="","",IF(SUMIF('[1]Címrend HU'!$Q:$Q,$N210,'[1]Címrend HU'!T:T)=0,0,SUMIF('[1]Címrend HU'!$Q:$Q,$N210,'[1]Címrend HU'!T:T)))</f>
        <v>0</v>
      </c>
      <c r="Q210" s="162">
        <f>IF($N210="","",IF(SUMIF('[1]Címrend HU'!$Q:$Q,$N210,'[1]Címrend HU'!U:U)=0,0,SUMIF('[1]Címrend HU'!$Q:$Q,$N210,'[1]Címrend HU'!U:U)))</f>
        <v>0</v>
      </c>
      <c r="R210" s="140"/>
      <c r="S210" s="162">
        <f>IF($N210="","",IF(SUMIF('[1]Címrend HU'!$Q:$Q,$N210,'[1]Címrend HU'!V:V)=0,0,SUMIF('[1]Címrend HU'!$Q:$Q,$N210,'[1]Címrend HU'!V:V)))</f>
        <v>0</v>
      </c>
      <c r="T210" s="162">
        <f>IF($N210="","",IF(SUMIF('[1]Címrend HU'!$Q:$Q,$N210,'[1]Címrend HU'!W:W)=0,0,SUMIF('[1]Címrend HU'!$Q:$Q,$N210,'[1]Címrend HU'!W:W)))</f>
        <v>0</v>
      </c>
      <c r="U210" s="162">
        <f>IF($N210="","",IF(SUMIF('[1]Címrend HU'!$Q:$Q,$N210,'[1]Címrend HU'!X:X)=0,0,SUMIF('[1]Címrend HU'!$Q:$Q,$N210,'[1]Címrend HU'!X:X)))</f>
        <v>0</v>
      </c>
      <c r="V210" s="7"/>
      <c r="W210" s="7"/>
      <c r="X210" s="7"/>
    </row>
    <row r="211" spans="1:24" ht="11.25">
      <c r="A211" s="9"/>
      <c r="B211" s="9"/>
      <c r="C211" s="9"/>
      <c r="D211" s="9"/>
      <c r="E211" s="9"/>
      <c r="F211" s="15" t="s">
        <v>52</v>
      </c>
      <c r="G211" s="15"/>
      <c r="H211" s="15"/>
      <c r="I211" s="15"/>
      <c r="J211" s="15"/>
      <c r="K211" s="16"/>
      <c r="L211" s="16" t="s">
        <v>327</v>
      </c>
      <c r="M211" s="16"/>
      <c r="N211" s="16"/>
      <c r="O211" s="140"/>
      <c r="P211" s="140"/>
      <c r="Q211" s="140"/>
      <c r="R211" s="140"/>
      <c r="S211" s="140"/>
      <c r="T211" s="140"/>
      <c r="U211" s="140"/>
      <c r="V211" s="7"/>
      <c r="W211" s="7"/>
      <c r="X211" s="7"/>
    </row>
    <row r="212" spans="1:24" ht="11.25">
      <c r="A212" s="9"/>
      <c r="B212" s="9"/>
      <c r="C212" s="9"/>
      <c r="D212" s="9"/>
      <c r="E212" s="9"/>
      <c r="F212" s="21"/>
      <c r="G212" s="21"/>
      <c r="H212" s="21"/>
      <c r="I212" s="21"/>
      <c r="J212" s="21"/>
      <c r="K212" s="17"/>
      <c r="L212" s="17" t="s">
        <v>425</v>
      </c>
      <c r="M212" s="17"/>
      <c r="N212" s="130" t="s">
        <v>719</v>
      </c>
      <c r="O212" s="145">
        <f>IF($N212="","",IF(SUMIF('[1]Címrend HU'!$Q:$Q,$N212,'[1]Címrend HU'!S:S)=0,0,SUMIF('[1]Címrend HU'!$Q:$Q,$N212,'[1]Címrend HU'!S:S)))</f>
        <v>0</v>
      </c>
      <c r="P212" s="145">
        <f>IF($N212="","",IF(SUMIF('[1]Címrend HU'!$Q:$Q,$N212,'[1]Címrend HU'!T:T)=0,0,SUMIF('[1]Címrend HU'!$Q:$Q,$N212,'[1]Címrend HU'!T:T)))</f>
        <v>0</v>
      </c>
      <c r="Q212" s="145">
        <f>IF($N212="","",IF(SUMIF('[1]Címrend HU'!$Q:$Q,$N212,'[1]Címrend HU'!U:U)=0,0,SUMIF('[1]Címrend HU'!$Q:$Q,$N212,'[1]Címrend HU'!U:U)))</f>
        <v>0</v>
      </c>
      <c r="R212" s="140"/>
      <c r="S212" s="145">
        <f>IF($N212="","",IF(SUMIF('[1]Címrend HU'!$Q:$Q,$N212,'[1]Címrend HU'!V:V)=0,0,SUMIF('[1]Címrend HU'!$Q:$Q,$N212,'[1]Címrend HU'!V:V)))</f>
        <v>0</v>
      </c>
      <c r="T212" s="145">
        <f>IF($N212="","",IF(SUMIF('[1]Címrend HU'!$Q:$Q,$N212,'[1]Címrend HU'!W:W)=0,0,SUMIF('[1]Címrend HU'!$Q:$Q,$N212,'[1]Címrend HU'!W:W)))</f>
        <v>0</v>
      </c>
      <c r="U212" s="145">
        <f>IF($N212="","",IF(SUMIF('[1]Címrend HU'!$Q:$Q,$N212,'[1]Címrend HU'!X:X)=0,0,SUMIF('[1]Címrend HU'!$Q:$Q,$N212,'[1]Címrend HU'!X:X)))</f>
        <v>0</v>
      </c>
      <c r="V212" s="7"/>
      <c r="W212" s="7"/>
      <c r="X212" s="7"/>
    </row>
    <row r="213" spans="1:24" ht="11.25">
      <c r="A213" s="9"/>
      <c r="B213" s="9"/>
      <c r="C213" s="9"/>
      <c r="D213" s="9"/>
      <c r="E213" s="9"/>
      <c r="F213" s="101"/>
      <c r="G213" s="101"/>
      <c r="H213" s="101"/>
      <c r="I213" s="101"/>
      <c r="J213" s="101"/>
      <c r="K213" s="73"/>
      <c r="L213" s="17" t="s">
        <v>426</v>
      </c>
      <c r="M213" s="73"/>
      <c r="N213" s="131" t="s">
        <v>720</v>
      </c>
      <c r="O213" s="145">
        <f>IF($N213="","",IF(SUMIF('[1]Címrend HU'!$Q:$Q,$N213,'[1]Címrend HU'!S:S)=0,0,SUMIF('[1]Címrend HU'!$Q:$Q,$N213,'[1]Címrend HU'!S:S)))</f>
        <v>0</v>
      </c>
      <c r="P213" s="145">
        <f>IF($N213="","",IF(SUMIF('[1]Címrend HU'!$Q:$Q,$N213,'[1]Címrend HU'!T:T)=0,0,SUMIF('[1]Címrend HU'!$Q:$Q,$N213,'[1]Címrend HU'!T:T)))</f>
        <v>0</v>
      </c>
      <c r="Q213" s="145">
        <f>IF($N213="","",IF(SUMIF('[1]Címrend HU'!$Q:$Q,$N213,'[1]Címrend HU'!U:U)=0,0,SUMIF('[1]Címrend HU'!$Q:$Q,$N213,'[1]Címrend HU'!U:U)))</f>
        <v>0</v>
      </c>
      <c r="R213" s="140"/>
      <c r="S213" s="145">
        <f>IF($N213="","",IF(SUMIF('[1]Címrend HU'!$Q:$Q,$N213,'[1]Címrend HU'!V:V)=0,0,SUMIF('[1]Címrend HU'!$Q:$Q,$N213,'[1]Címrend HU'!V:V)))</f>
        <v>0</v>
      </c>
      <c r="T213" s="145">
        <f>IF($N213="","",IF(SUMIF('[1]Címrend HU'!$Q:$Q,$N213,'[1]Címrend HU'!W:W)=0,0,SUMIF('[1]Címrend HU'!$Q:$Q,$N213,'[1]Címrend HU'!W:W)))</f>
        <v>0</v>
      </c>
      <c r="U213" s="145">
        <f>IF($N213="","",IF(SUMIF('[1]Címrend HU'!$Q:$Q,$N213,'[1]Címrend HU'!X:X)=0,0,SUMIF('[1]Címrend HU'!$Q:$Q,$N213,'[1]Címrend HU'!X:X)))</f>
        <v>0</v>
      </c>
      <c r="V213" s="7"/>
      <c r="W213" s="7"/>
      <c r="X213" s="7"/>
    </row>
    <row r="214" spans="1:24" ht="11.25">
      <c r="A214" s="9"/>
      <c r="B214" s="9"/>
      <c r="C214" s="9"/>
      <c r="D214" s="9"/>
      <c r="E214" s="9"/>
      <c r="F214" s="10" t="s">
        <v>52</v>
      </c>
      <c r="G214" s="10"/>
      <c r="H214" s="10"/>
      <c r="I214" s="10"/>
      <c r="J214" s="10"/>
      <c r="K214" s="40"/>
      <c r="L214" s="40" t="s">
        <v>327</v>
      </c>
      <c r="M214" s="40" t="s">
        <v>326</v>
      </c>
      <c r="N214" s="40"/>
      <c r="O214" s="162">
        <f>SUM(O212,O213)</f>
        <v>0</v>
      </c>
      <c r="P214" s="162">
        <f>SUM(P212,P213)</f>
        <v>0</v>
      </c>
      <c r="Q214" s="162">
        <f>SUM(O214:P214)</f>
        <v>0</v>
      </c>
      <c r="R214" s="140"/>
      <c r="S214" s="162">
        <f>SUM(S212,S213)</f>
        <v>0</v>
      </c>
      <c r="T214" s="162">
        <f>SUM(T212,T213)</f>
        <v>0</v>
      </c>
      <c r="U214" s="162">
        <f>SUM(U212,U213)</f>
        <v>0</v>
      </c>
      <c r="V214" s="7"/>
      <c r="W214" s="7"/>
      <c r="X214" s="7"/>
    </row>
    <row r="215" spans="1:26" ht="11.25">
      <c r="A215" s="40"/>
      <c r="B215" s="40"/>
      <c r="C215" s="40"/>
      <c r="D215" s="40"/>
      <c r="E215" s="24" t="s">
        <v>316</v>
      </c>
      <c r="F215" s="37"/>
      <c r="G215" s="37"/>
      <c r="H215" s="37"/>
      <c r="I215" s="37"/>
      <c r="J215" s="37"/>
      <c r="K215" s="24" t="s">
        <v>317</v>
      </c>
      <c r="L215" s="24"/>
      <c r="M215" s="24" t="s">
        <v>297</v>
      </c>
      <c r="N215" s="24"/>
      <c r="O215" s="162">
        <f>SUM(O193,O199,O205,O206,O207,O208,O209,O210,O214)</f>
        <v>381383155</v>
      </c>
      <c r="P215" s="162">
        <f>SUM(P193,P199,P205,P206,P207,P208,P209,P210,P214)</f>
        <v>13375066</v>
      </c>
      <c r="Q215" s="162">
        <f>SUM(Q193,Q199,Q205,Q206,Q207,Q208,Q209,Q210,Q214)</f>
        <v>394758221</v>
      </c>
      <c r="R215" s="140"/>
      <c r="S215" s="162">
        <f>SUM(S193,S199,S205,S206,S207,S208,S209,S210,S214)</f>
        <v>0</v>
      </c>
      <c r="T215" s="162">
        <f>SUM(T193,T199,T205,T206,T207,T208,T209,T210,T214)</f>
        <v>245214458</v>
      </c>
      <c r="U215" s="162">
        <f>SUM(U193,U199,U205,U206,U207,U208,U209,U210,U214)</f>
        <v>149543763</v>
      </c>
      <c r="V215" s="7"/>
      <c r="W215" s="7"/>
      <c r="X215" s="7"/>
      <c r="Z215" s="7"/>
    </row>
    <row r="216" spans="1:24" s="27" customFormat="1" ht="11.25">
      <c r="A216" s="24"/>
      <c r="B216" s="24"/>
      <c r="C216" s="24"/>
      <c r="D216" s="24"/>
      <c r="E216" s="24" t="s">
        <v>23</v>
      </c>
      <c r="F216" s="37"/>
      <c r="G216" s="37"/>
      <c r="H216" s="37"/>
      <c r="I216" s="37"/>
      <c r="J216" s="37"/>
      <c r="K216" s="24" t="s">
        <v>319</v>
      </c>
      <c r="L216" s="24"/>
      <c r="M216" s="24" t="s">
        <v>318</v>
      </c>
      <c r="N216" s="133" t="s">
        <v>318</v>
      </c>
      <c r="O216" s="162">
        <f>IF($N216="","",IF(SUMIF('[1]Címrend HU'!$Q:$Q,$N216,'[1]Címrend HU'!S:S)=0,0,SUMIF('[1]Címrend HU'!$Q:$Q,$N216,'[1]Címrend HU'!S:S)))</f>
        <v>0</v>
      </c>
      <c r="P216" s="162">
        <f>IF($N216="","",IF(SUMIF('[1]Címrend HU'!$Q:$Q,$N216,'[1]Címrend HU'!T:T)=0,0,SUMIF('[1]Címrend HU'!$Q:$Q,$N216,'[1]Címrend HU'!T:T)))</f>
        <v>0</v>
      </c>
      <c r="Q216" s="162">
        <f>IF($N216="","",IF(SUMIF('[1]Címrend HU'!$Q:$Q,$N216,'[1]Címrend HU'!U:U)=0,0,SUMIF('[1]Címrend HU'!$Q:$Q,$N216,'[1]Címrend HU'!U:U)))</f>
        <v>0</v>
      </c>
      <c r="R216" s="140"/>
      <c r="S216" s="162">
        <f>IF($N216="","",IF(SUMIF('[1]Címrend HU'!$Q:$Q,$N216,'[1]Címrend HU'!V:V)=0,0,SUMIF('[1]Címrend HU'!$Q:$Q,$N216,'[1]Címrend HU'!V:V)))</f>
        <v>0</v>
      </c>
      <c r="T216" s="162">
        <f>IF($N216="","",IF(SUMIF('[1]Címrend HU'!$Q:$Q,$N216,'[1]Címrend HU'!W:W)=0,0,SUMIF('[1]Címrend HU'!$Q:$Q,$N216,'[1]Címrend HU'!W:W)))</f>
        <v>0</v>
      </c>
      <c r="U216" s="162">
        <f>IF($N216="","",IF(SUMIF('[1]Címrend HU'!$Q:$Q,$N216,'[1]Címrend HU'!X:X)=0,0,SUMIF('[1]Címrend HU'!$Q:$Q,$N216,'[1]Címrend HU'!X:X)))</f>
        <v>0</v>
      </c>
      <c r="V216" s="14"/>
      <c r="W216" s="7"/>
      <c r="X216" s="14"/>
    </row>
    <row r="217" spans="1:24" s="27" customFormat="1" ht="11.25">
      <c r="A217" s="24"/>
      <c r="B217" s="24"/>
      <c r="C217" s="24"/>
      <c r="D217" s="24"/>
      <c r="E217" s="24" t="s">
        <v>26</v>
      </c>
      <c r="F217" s="37"/>
      <c r="G217" s="37"/>
      <c r="H217" s="37"/>
      <c r="I217" s="37"/>
      <c r="J217" s="37"/>
      <c r="K217" s="24" t="s">
        <v>320</v>
      </c>
      <c r="L217" s="24"/>
      <c r="M217" s="24" t="s">
        <v>321</v>
      </c>
      <c r="N217" s="133" t="s">
        <v>321</v>
      </c>
      <c r="O217" s="162">
        <f>IF($N217="","",IF(SUMIF('[1]Címrend HU'!$Q:$Q,$N217,'[1]Címrend HU'!S:S)=0,0,SUMIF('[1]Címrend HU'!$Q:$Q,$N217,'[1]Címrend HU'!S:S)))</f>
        <v>0</v>
      </c>
      <c r="P217" s="162">
        <f>IF($N217="","",IF(SUMIF('[1]Címrend HU'!$Q:$Q,$N217,'[1]Címrend HU'!T:T)=0,0,SUMIF('[1]Címrend HU'!$Q:$Q,$N217,'[1]Címrend HU'!T:T)))</f>
        <v>0</v>
      </c>
      <c r="Q217" s="162">
        <f>IF($N217="","",IF(SUMIF('[1]Címrend HU'!$Q:$Q,$N217,'[1]Címrend HU'!U:U)=0,0,SUMIF('[1]Címrend HU'!$Q:$Q,$N217,'[1]Címrend HU'!U:U)))</f>
        <v>0</v>
      </c>
      <c r="R217" s="140"/>
      <c r="S217" s="162">
        <f>IF($N217="","",IF(SUMIF('[1]Címrend HU'!$Q:$Q,$N217,'[1]Címrend HU'!V:V)=0,0,SUMIF('[1]Címrend HU'!$Q:$Q,$N217,'[1]Címrend HU'!V:V)))</f>
        <v>0</v>
      </c>
      <c r="T217" s="162">
        <f>IF($N217="","",IF(SUMIF('[1]Címrend HU'!$Q:$Q,$N217,'[1]Címrend HU'!W:W)=0,0,SUMIF('[1]Címrend HU'!$Q:$Q,$N217,'[1]Címrend HU'!W:W)))</f>
        <v>0</v>
      </c>
      <c r="U217" s="162">
        <f>IF($N217="","",IF(SUMIF('[1]Címrend HU'!$Q:$Q,$N217,'[1]Címrend HU'!X:X)=0,0,SUMIF('[1]Címrend HU'!$Q:$Q,$N217,'[1]Címrend HU'!X:X)))</f>
        <v>0</v>
      </c>
      <c r="V217" s="14"/>
      <c r="W217" s="7"/>
      <c r="X217" s="14"/>
    </row>
    <row r="218" spans="1:24" s="27" customFormat="1" ht="11.25">
      <c r="A218" s="24"/>
      <c r="B218" s="24"/>
      <c r="C218" s="24"/>
      <c r="D218" s="24"/>
      <c r="E218" s="24" t="s">
        <v>30</v>
      </c>
      <c r="F218" s="37"/>
      <c r="G218" s="37"/>
      <c r="H218" s="37"/>
      <c r="I218" s="37"/>
      <c r="J218" s="37"/>
      <c r="K218" s="24" t="s">
        <v>427</v>
      </c>
      <c r="L218" s="24"/>
      <c r="M218" s="24" t="s">
        <v>428</v>
      </c>
      <c r="N218" s="133" t="s">
        <v>428</v>
      </c>
      <c r="O218" s="162">
        <f>IF($N218="","",IF(SUMIF('[1]Címrend HU'!$Q:$Q,$N218,'[1]Címrend HU'!S:S)=0,0,SUMIF('[1]Címrend HU'!$Q:$Q,$N218,'[1]Címrend HU'!S:S)))</f>
        <v>0</v>
      </c>
      <c r="P218" s="162">
        <f>IF($N218="","",IF(SUMIF('[1]Címrend HU'!$Q:$Q,$N218,'[1]Címrend HU'!T:T)=0,0,SUMIF('[1]Címrend HU'!$Q:$Q,$N218,'[1]Címrend HU'!T:T)))</f>
        <v>0</v>
      </c>
      <c r="Q218" s="162">
        <f>IF($N218="","",IF(SUMIF('[1]Címrend HU'!$Q:$Q,$N218,'[1]Címrend HU'!U:U)=0,0,SUMIF('[1]Címrend HU'!$Q:$Q,$N218,'[1]Címrend HU'!U:U)))</f>
        <v>0</v>
      </c>
      <c r="R218" s="140"/>
      <c r="S218" s="162">
        <f>IF($N218="","",IF(SUMIF('[1]Címrend HU'!$Q:$Q,$N218,'[1]Címrend HU'!V:V)=0,0,SUMIF('[1]Címrend HU'!$Q:$Q,$N218,'[1]Címrend HU'!V:V)))</f>
        <v>0</v>
      </c>
      <c r="T218" s="162">
        <f>IF($N218="","",IF(SUMIF('[1]Címrend HU'!$Q:$Q,$N218,'[1]Címrend HU'!W:W)=0,0,SUMIF('[1]Címrend HU'!$Q:$Q,$N218,'[1]Címrend HU'!W:W)))</f>
        <v>0</v>
      </c>
      <c r="U218" s="162">
        <f>IF($N218="","",IF(SUMIF('[1]Címrend HU'!$Q:$Q,$N218,'[1]Címrend HU'!X:X)=0,0,SUMIF('[1]Címrend HU'!$Q:$Q,$N218,'[1]Címrend HU'!X:X)))</f>
        <v>0</v>
      </c>
      <c r="V218" s="14"/>
      <c r="W218" s="7"/>
      <c r="X218" s="14"/>
    </row>
    <row r="219" spans="1:24" ht="11.25">
      <c r="A219" s="9"/>
      <c r="B219" s="9"/>
      <c r="C219" s="9"/>
      <c r="D219" s="9"/>
      <c r="E219" s="147"/>
      <c r="K219" s="24"/>
      <c r="L219" s="9"/>
      <c r="M219" s="24"/>
      <c r="N219" s="133"/>
      <c r="O219" s="162"/>
      <c r="P219" s="162"/>
      <c r="Q219" s="162"/>
      <c r="R219" s="140"/>
      <c r="S219" s="162"/>
      <c r="T219" s="162"/>
      <c r="U219" s="162"/>
      <c r="V219" s="7"/>
      <c r="W219" s="7"/>
      <c r="X219" s="7"/>
    </row>
    <row r="220" spans="1:24" s="27" customFormat="1" ht="11.25">
      <c r="A220" s="24"/>
      <c r="B220" s="24"/>
      <c r="C220" s="24" t="s">
        <v>86</v>
      </c>
      <c r="D220" s="24"/>
      <c r="E220" s="24"/>
      <c r="F220" s="37"/>
      <c r="G220" s="37"/>
      <c r="H220" s="37"/>
      <c r="I220" s="37"/>
      <c r="J220" s="37" t="s">
        <v>294</v>
      </c>
      <c r="K220" s="24"/>
      <c r="L220" s="24"/>
      <c r="M220" s="24" t="s">
        <v>295</v>
      </c>
      <c r="N220" s="133"/>
      <c r="O220" s="26">
        <f>SUM(O217,O216,O215,O218)</f>
        <v>381383155</v>
      </c>
      <c r="P220" s="26">
        <f>SUM(P217,P216,P215,P218)</f>
        <v>13375066</v>
      </c>
      <c r="Q220" s="26">
        <f>SUM(Q217,Q216,Q215,Q218)</f>
        <v>394758221</v>
      </c>
      <c r="R220" s="39"/>
      <c r="S220" s="26">
        <f>SUM(S217,S216,S215,S218)</f>
        <v>0</v>
      </c>
      <c r="T220" s="26">
        <f>SUM(T217,T216,T215,T218)</f>
        <v>245214458</v>
      </c>
      <c r="U220" s="26">
        <f>SUM(U217,U216,U215,U218)</f>
        <v>149543763</v>
      </c>
      <c r="V220" s="14"/>
      <c r="W220" s="7"/>
      <c r="X220" s="14"/>
    </row>
    <row r="221" spans="14:24" ht="11.25">
      <c r="N221" s="112"/>
      <c r="O221" s="145"/>
      <c r="P221" s="145"/>
      <c r="Q221" s="145"/>
      <c r="R221" s="140"/>
      <c r="S221" s="145"/>
      <c r="T221" s="145"/>
      <c r="U221" s="145"/>
      <c r="V221" s="7"/>
      <c r="W221" s="7"/>
      <c r="X221" s="7"/>
    </row>
    <row r="222" spans="1:24" s="27" customFormat="1" ht="11.25">
      <c r="A222" s="24"/>
      <c r="B222" s="24"/>
      <c r="C222" s="37" t="s">
        <v>322</v>
      </c>
      <c r="D222" s="37"/>
      <c r="E222" s="37"/>
      <c r="F222" s="37"/>
      <c r="G222" s="37"/>
      <c r="H222" s="37"/>
      <c r="I222" s="37"/>
      <c r="J222" s="37"/>
      <c r="K222" s="37"/>
      <c r="L222" s="37"/>
      <c r="M222" s="24" t="s">
        <v>735</v>
      </c>
      <c r="N222" s="37"/>
      <c r="O222" s="26">
        <f>SUM(O220,O184)</f>
        <v>695180688</v>
      </c>
      <c r="P222" s="26">
        <f>SUM(P220,P184)</f>
        <v>13375066</v>
      </c>
      <c r="Q222" s="26">
        <f>SUM(Q220,Q184)</f>
        <v>708555754</v>
      </c>
      <c r="R222" s="39"/>
      <c r="S222" s="26">
        <f>SUM(S220,S184)</f>
        <v>0</v>
      </c>
      <c r="T222" s="26">
        <f>SUM(T220,T184)</f>
        <v>331185422</v>
      </c>
      <c r="U222" s="26">
        <f>SUM(U220,U184)</f>
        <v>377370332</v>
      </c>
      <c r="V222" s="14"/>
      <c r="W222" s="146" t="s">
        <v>750</v>
      </c>
      <c r="X222" s="14">
        <f>SUM(S222:W222)-Q222</f>
        <v>0</v>
      </c>
    </row>
    <row r="223" spans="1:24" s="27" customFormat="1" ht="11.25">
      <c r="A223" s="84"/>
      <c r="B223" s="84"/>
      <c r="C223" s="159"/>
      <c r="D223" s="159"/>
      <c r="E223" s="159"/>
      <c r="F223" s="159"/>
      <c r="G223" s="159"/>
      <c r="H223" s="159"/>
      <c r="I223" s="159"/>
      <c r="J223" s="159"/>
      <c r="K223" s="159"/>
      <c r="L223" s="159"/>
      <c r="M223" s="84"/>
      <c r="N223" s="159"/>
      <c r="O223" s="39"/>
      <c r="P223" s="39"/>
      <c r="Q223" s="39"/>
      <c r="R223" s="39"/>
      <c r="S223" s="39"/>
      <c r="T223" s="39"/>
      <c r="U223" s="39"/>
      <c r="V223" s="14"/>
      <c r="W223" s="7"/>
      <c r="X223" s="14"/>
    </row>
    <row r="224" spans="1:24" ht="11.25">
      <c r="A224" s="9"/>
      <c r="B224" s="9"/>
      <c r="C224" s="9"/>
      <c r="D224" s="9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39"/>
      <c r="P224" s="39"/>
      <c r="Q224" s="39"/>
      <c r="R224" s="39"/>
      <c r="S224" s="39"/>
      <c r="T224" s="39"/>
      <c r="U224" s="39"/>
      <c r="V224" s="7"/>
      <c r="W224" s="7"/>
      <c r="X224" s="7"/>
    </row>
    <row r="225" spans="1:24" ht="11.25">
      <c r="A225" s="9"/>
      <c r="B225" s="9"/>
      <c r="C225" s="9"/>
      <c r="D225" s="9"/>
      <c r="E225" s="84"/>
      <c r="F225" s="84"/>
      <c r="G225" s="84"/>
      <c r="H225" s="84"/>
      <c r="I225" s="84"/>
      <c r="J225" s="84"/>
      <c r="K225" s="84"/>
      <c r="L225" s="33" t="s">
        <v>752</v>
      </c>
      <c r="M225" s="84"/>
      <c r="N225" s="84"/>
      <c r="O225" s="39"/>
      <c r="P225" s="39"/>
      <c r="Q225" s="39"/>
      <c r="R225" s="39"/>
      <c r="S225" s="39"/>
      <c r="T225" s="39"/>
      <c r="U225" s="39"/>
      <c r="V225" s="7"/>
      <c r="W225" s="7"/>
      <c r="X225" s="7"/>
    </row>
    <row r="227" spans="15:21" s="7" customFormat="1" ht="11.25">
      <c r="O227" s="146"/>
      <c r="P227" s="146"/>
      <c r="Q227" s="146"/>
      <c r="R227" s="141"/>
      <c r="S227" s="146"/>
      <c r="T227" s="146"/>
      <c r="U227" s="146"/>
    </row>
    <row r="228" spans="15:21" ht="11.25">
      <c r="O228" s="146"/>
      <c r="S228" s="146"/>
      <c r="T228" s="146"/>
      <c r="U228" s="146"/>
    </row>
    <row r="229" spans="13:21" ht="11.25">
      <c r="M229" s="112"/>
      <c r="N229" s="112"/>
      <c r="O229" s="146"/>
      <c r="T229" s="146"/>
      <c r="U229" s="146"/>
    </row>
    <row r="230" spans="13:21" ht="11.25">
      <c r="M230" s="112"/>
      <c r="N230" s="112"/>
      <c r="O230" s="146"/>
      <c r="T230" s="146"/>
      <c r="U230" s="146"/>
    </row>
    <row r="231" spans="13:21" ht="11.25">
      <c r="M231" s="112"/>
      <c r="N231" s="112"/>
      <c r="O231" s="146"/>
      <c r="T231" s="146"/>
      <c r="U231" s="146"/>
    </row>
    <row r="232" spans="13:21" ht="11.25">
      <c r="M232" s="112"/>
      <c r="N232" s="112"/>
      <c r="O232" s="146"/>
      <c r="T232" s="146"/>
      <c r="U232" s="146"/>
    </row>
    <row r="233" spans="13:21" s="27" customFormat="1" ht="11.25">
      <c r="M233" s="112"/>
      <c r="N233" s="112"/>
      <c r="O233" s="146"/>
      <c r="R233" s="159"/>
      <c r="T233" s="146"/>
      <c r="U233" s="146"/>
    </row>
    <row r="234" s="27" customFormat="1" ht="11.25">
      <c r="R234" s="159"/>
    </row>
    <row r="235" s="27" customFormat="1" ht="11.25">
      <c r="R235" s="159"/>
    </row>
    <row r="236" spans="15:21" ht="11.25">
      <c r="O236" s="146"/>
      <c r="P236" s="146"/>
      <c r="Q236" s="146"/>
      <c r="R236" s="141"/>
      <c r="S236" s="146"/>
      <c r="T236" s="146"/>
      <c r="U236" s="146"/>
    </row>
    <row r="237" spans="15:21" ht="11.25">
      <c r="O237" s="146"/>
      <c r="P237" s="146"/>
      <c r="Q237" s="146"/>
      <c r="R237" s="141"/>
      <c r="S237" s="146"/>
      <c r="T237" s="146"/>
      <c r="U237" s="146"/>
    </row>
    <row r="238" spans="15:21" ht="11.25">
      <c r="O238" s="146"/>
      <c r="P238" s="146"/>
      <c r="Q238" s="146"/>
      <c r="R238" s="141"/>
      <c r="S238" s="146"/>
      <c r="T238" s="146"/>
      <c r="U238" s="146"/>
    </row>
    <row r="239" spans="15:21" ht="11.25">
      <c r="O239" s="146"/>
      <c r="P239" s="146"/>
      <c r="Q239" s="146"/>
      <c r="R239" s="141"/>
      <c r="S239" s="146"/>
      <c r="T239" s="146"/>
      <c r="U239" s="146"/>
    </row>
    <row r="240" spans="15:21" ht="11.25">
      <c r="O240" s="146"/>
      <c r="P240" s="146"/>
      <c r="Q240" s="146"/>
      <c r="R240" s="141"/>
      <c r="S240" s="146"/>
      <c r="T240" s="146"/>
      <c r="U240" s="146"/>
    </row>
    <row r="241" spans="15:21" ht="11.25">
      <c r="O241" s="146"/>
      <c r="P241" s="146"/>
      <c r="Q241" s="146"/>
      <c r="R241" s="141"/>
      <c r="S241" s="146"/>
      <c r="T241" s="146"/>
      <c r="U241" s="146"/>
    </row>
    <row r="242" spans="15:21" ht="11.25">
      <c r="O242" s="146"/>
      <c r="P242" s="146"/>
      <c r="Q242" s="146"/>
      <c r="R242" s="141"/>
      <c r="S242" s="146"/>
      <c r="T242" s="146"/>
      <c r="U242" s="146"/>
    </row>
    <row r="243" spans="15:21" ht="11.25">
      <c r="O243" s="146"/>
      <c r="P243" s="146"/>
      <c r="Q243" s="146"/>
      <c r="R243" s="141"/>
      <c r="S243" s="146"/>
      <c r="T243" s="146"/>
      <c r="U243" s="146"/>
    </row>
    <row r="244" spans="15:21" ht="11.25">
      <c r="O244" s="146"/>
      <c r="P244" s="146"/>
      <c r="Q244" s="146"/>
      <c r="R244" s="141"/>
      <c r="S244" s="146"/>
      <c r="T244" s="146"/>
      <c r="U244" s="146"/>
    </row>
    <row r="245" spans="15:21" ht="11.25">
      <c r="O245" s="146"/>
      <c r="P245" s="146"/>
      <c r="Q245" s="146"/>
      <c r="R245" s="141"/>
      <c r="S245" s="146"/>
      <c r="T245" s="146"/>
      <c r="U245" s="146"/>
    </row>
    <row r="246" spans="15:21" ht="11.25">
      <c r="O246" s="146"/>
      <c r="P246" s="146"/>
      <c r="Q246" s="146"/>
      <c r="R246" s="141"/>
      <c r="S246" s="146"/>
      <c r="T246" s="146"/>
      <c r="U246" s="146"/>
    </row>
    <row r="247" spans="15:21" ht="11.25">
      <c r="O247" s="146"/>
      <c r="P247" s="146"/>
      <c r="Q247" s="146"/>
      <c r="R247" s="141"/>
      <c r="S247" s="146"/>
      <c r="T247" s="146"/>
      <c r="U247" s="146"/>
    </row>
    <row r="248" spans="15:21" ht="11.25">
      <c r="O248" s="146"/>
      <c r="P248" s="146"/>
      <c r="Q248" s="146"/>
      <c r="R248" s="141"/>
      <c r="S248" s="146"/>
      <c r="T248" s="146"/>
      <c r="U248" s="146"/>
    </row>
    <row r="249" spans="15:21" ht="11.25">
      <c r="O249" s="146"/>
      <c r="P249" s="146"/>
      <c r="Q249" s="146"/>
      <c r="R249" s="141"/>
      <c r="S249" s="146"/>
      <c r="T249" s="146"/>
      <c r="U249" s="146"/>
    </row>
    <row r="250" spans="15:21" ht="11.25">
      <c r="O250" s="146"/>
      <c r="P250" s="146"/>
      <c r="Q250" s="146"/>
      <c r="R250" s="141"/>
      <c r="S250" s="146"/>
      <c r="T250" s="146"/>
      <c r="U250" s="146"/>
    </row>
    <row r="251" spans="15:21" ht="11.25">
      <c r="O251" s="146"/>
      <c r="P251" s="146"/>
      <c r="Q251" s="146"/>
      <c r="R251" s="141"/>
      <c r="S251" s="146"/>
      <c r="T251" s="146"/>
      <c r="U251" s="146"/>
    </row>
    <row r="252" spans="15:21" ht="11.25">
      <c r="O252" s="146"/>
      <c r="P252" s="146"/>
      <c r="Q252" s="146"/>
      <c r="R252" s="141"/>
      <c r="S252" s="146"/>
      <c r="T252" s="146"/>
      <c r="U252" s="146"/>
    </row>
    <row r="253" spans="15:21" ht="11.25">
      <c r="O253" s="146"/>
      <c r="P253" s="146"/>
      <c r="Q253" s="146"/>
      <c r="R253" s="141"/>
      <c r="S253" s="146"/>
      <c r="T253" s="146"/>
      <c r="U253" s="146"/>
    </row>
    <row r="254" spans="15:21" ht="11.25">
      <c r="O254" s="146"/>
      <c r="P254" s="146"/>
      <c r="Q254" s="146"/>
      <c r="R254" s="141"/>
      <c r="S254" s="146"/>
      <c r="T254" s="146"/>
      <c r="U254" s="146"/>
    </row>
    <row r="255" spans="15:21" ht="11.25">
      <c r="O255" s="146"/>
      <c r="P255" s="146"/>
      <c r="Q255" s="146"/>
      <c r="R255" s="141"/>
      <c r="S255" s="146"/>
      <c r="T255" s="146"/>
      <c r="U255" s="146"/>
    </row>
    <row r="256" spans="15:21" ht="11.25">
      <c r="O256" s="146"/>
      <c r="P256" s="146"/>
      <c r="Q256" s="146"/>
      <c r="R256" s="141"/>
      <c r="S256" s="146"/>
      <c r="T256" s="146"/>
      <c r="U256" s="146"/>
    </row>
    <row r="257" spans="15:21" ht="11.25">
      <c r="O257" s="146"/>
      <c r="P257" s="146"/>
      <c r="Q257" s="146"/>
      <c r="R257" s="141"/>
      <c r="S257" s="146"/>
      <c r="T257" s="146"/>
      <c r="U257" s="146"/>
    </row>
    <row r="258" spans="15:21" ht="11.25">
      <c r="O258" s="146"/>
      <c r="P258" s="146"/>
      <c r="Q258" s="146"/>
      <c r="R258" s="141"/>
      <c r="S258" s="146"/>
      <c r="T258" s="146"/>
      <c r="U258" s="146"/>
    </row>
    <row r="259" spans="15:21" ht="11.25">
      <c r="O259" s="146"/>
      <c r="P259" s="146"/>
      <c r="Q259" s="146"/>
      <c r="R259" s="141"/>
      <c r="S259" s="146"/>
      <c r="T259" s="146"/>
      <c r="U259" s="146"/>
    </row>
    <row r="260" spans="15:21" ht="11.25">
      <c r="O260" s="146"/>
      <c r="P260" s="146"/>
      <c r="Q260" s="146"/>
      <c r="R260" s="141"/>
      <c r="S260" s="146"/>
      <c r="T260" s="146"/>
      <c r="U260" s="146"/>
    </row>
    <row r="261" spans="15:21" ht="11.25">
      <c r="O261" s="146"/>
      <c r="P261" s="146"/>
      <c r="Q261" s="146"/>
      <c r="R261" s="141"/>
      <c r="S261" s="146"/>
      <c r="T261" s="146"/>
      <c r="U261" s="146"/>
    </row>
    <row r="262" spans="15:21" ht="11.25">
      <c r="O262" s="146"/>
      <c r="P262" s="146"/>
      <c r="Q262" s="146"/>
      <c r="R262" s="141"/>
      <c r="S262" s="146"/>
      <c r="T262" s="146"/>
      <c r="U262" s="146"/>
    </row>
    <row r="263" spans="15:21" ht="11.25">
      <c r="O263" s="146"/>
      <c r="P263" s="146"/>
      <c r="Q263" s="146"/>
      <c r="R263" s="141"/>
      <c r="S263" s="146"/>
      <c r="T263" s="146"/>
      <c r="U263" s="146"/>
    </row>
    <row r="264" spans="15:21" ht="11.25">
      <c r="O264" s="146"/>
      <c r="P264" s="146"/>
      <c r="Q264" s="146"/>
      <c r="R264" s="141"/>
      <c r="S264" s="146"/>
      <c r="T264" s="146"/>
      <c r="U264" s="146"/>
    </row>
    <row r="265" spans="15:21" ht="11.25">
      <c r="O265" s="146"/>
      <c r="P265" s="146"/>
      <c r="Q265" s="146"/>
      <c r="R265" s="141"/>
      <c r="S265" s="146"/>
      <c r="T265" s="146"/>
      <c r="U265" s="146"/>
    </row>
    <row r="266" spans="15:21" ht="11.25">
      <c r="O266" s="146"/>
      <c r="P266" s="146"/>
      <c r="Q266" s="146"/>
      <c r="R266" s="141"/>
      <c r="S266" s="146"/>
      <c r="T266" s="146"/>
      <c r="U266" s="146"/>
    </row>
    <row r="267" spans="15:21" ht="11.25">
      <c r="O267" s="146"/>
      <c r="P267" s="146"/>
      <c r="Q267" s="146"/>
      <c r="R267" s="141"/>
      <c r="S267" s="146"/>
      <c r="T267" s="146"/>
      <c r="U267" s="146"/>
    </row>
    <row r="268" spans="15:21" ht="11.25">
      <c r="O268" s="146"/>
      <c r="P268" s="146"/>
      <c r="Q268" s="146"/>
      <c r="R268" s="141"/>
      <c r="S268" s="146"/>
      <c r="T268" s="146"/>
      <c r="U268" s="146"/>
    </row>
    <row r="269" spans="15:21" ht="11.25">
      <c r="O269" s="146"/>
      <c r="P269" s="146"/>
      <c r="Q269" s="146"/>
      <c r="R269" s="141"/>
      <c r="S269" s="146"/>
      <c r="T269" s="146"/>
      <c r="U269" s="146"/>
    </row>
    <row r="270" spans="15:21" ht="11.25">
      <c r="O270" s="146"/>
      <c r="P270" s="146"/>
      <c r="Q270" s="146"/>
      <c r="R270" s="141"/>
      <c r="S270" s="146"/>
      <c r="T270" s="146"/>
      <c r="U270" s="146"/>
    </row>
    <row r="271" spans="15:21" ht="11.25">
      <c r="O271" s="146"/>
      <c r="P271" s="146"/>
      <c r="Q271" s="146"/>
      <c r="R271" s="141"/>
      <c r="S271" s="146"/>
      <c r="T271" s="146"/>
      <c r="U271" s="146"/>
    </row>
    <row r="272" spans="15:21" ht="11.25">
      <c r="O272" s="146"/>
      <c r="P272" s="146"/>
      <c r="Q272" s="146"/>
      <c r="R272" s="141"/>
      <c r="S272" s="146"/>
      <c r="T272" s="146"/>
      <c r="U272" s="146"/>
    </row>
    <row r="273" spans="15:21" ht="11.25">
      <c r="O273" s="146"/>
      <c r="P273" s="146"/>
      <c r="Q273" s="146"/>
      <c r="R273" s="141"/>
      <c r="S273" s="146"/>
      <c r="T273" s="146"/>
      <c r="U273" s="146"/>
    </row>
    <row r="274" spans="15:21" ht="11.25">
      <c r="O274" s="146"/>
      <c r="P274" s="146"/>
      <c r="Q274" s="146"/>
      <c r="R274" s="141"/>
      <c r="S274" s="146"/>
      <c r="T274" s="146"/>
      <c r="U274" s="146"/>
    </row>
    <row r="275" spans="15:21" ht="11.25">
      <c r="O275" s="146"/>
      <c r="P275" s="146"/>
      <c r="Q275" s="146"/>
      <c r="R275" s="141"/>
      <c r="S275" s="146"/>
      <c r="T275" s="146"/>
      <c r="U275" s="146"/>
    </row>
    <row r="276" spans="15:21" ht="11.25">
      <c r="O276" s="146"/>
      <c r="P276" s="146"/>
      <c r="Q276" s="146"/>
      <c r="R276" s="141"/>
      <c r="S276" s="146"/>
      <c r="T276" s="146"/>
      <c r="U276" s="146"/>
    </row>
    <row r="277" spans="15:21" ht="11.25">
      <c r="O277" s="146"/>
      <c r="P277" s="146"/>
      <c r="Q277" s="146"/>
      <c r="R277" s="141"/>
      <c r="S277" s="146"/>
      <c r="T277" s="146"/>
      <c r="U277" s="146"/>
    </row>
    <row r="278" spans="15:21" ht="11.25">
      <c r="O278" s="146"/>
      <c r="P278" s="146"/>
      <c r="Q278" s="146"/>
      <c r="R278" s="141"/>
      <c r="S278" s="146"/>
      <c r="T278" s="146"/>
      <c r="U278" s="146"/>
    </row>
    <row r="279" spans="15:21" ht="11.25">
      <c r="O279" s="146"/>
      <c r="P279" s="146"/>
      <c r="Q279" s="146"/>
      <c r="R279" s="141"/>
      <c r="S279" s="146"/>
      <c r="T279" s="146"/>
      <c r="U279" s="146"/>
    </row>
    <row r="280" spans="15:21" ht="11.25">
      <c r="O280" s="146"/>
      <c r="P280" s="146"/>
      <c r="Q280" s="146"/>
      <c r="R280" s="141"/>
      <c r="S280" s="146"/>
      <c r="T280" s="146"/>
      <c r="U280" s="146"/>
    </row>
    <row r="281" spans="15:21" ht="11.25">
      <c r="O281" s="146"/>
      <c r="P281" s="146"/>
      <c r="Q281" s="146"/>
      <c r="R281" s="141"/>
      <c r="S281" s="146"/>
      <c r="T281" s="146"/>
      <c r="U281" s="146"/>
    </row>
    <row r="282" spans="15:21" ht="11.25">
      <c r="O282" s="146"/>
      <c r="P282" s="146"/>
      <c r="Q282" s="146"/>
      <c r="R282" s="141"/>
      <c r="S282" s="146"/>
      <c r="T282" s="146"/>
      <c r="U282" s="146"/>
    </row>
    <row r="283" spans="15:21" ht="11.25">
      <c r="O283" s="146"/>
      <c r="P283" s="146"/>
      <c r="Q283" s="146"/>
      <c r="R283" s="141"/>
      <c r="S283" s="146"/>
      <c r="T283" s="146"/>
      <c r="U283" s="146"/>
    </row>
    <row r="284" spans="15:21" ht="11.25">
      <c r="O284" s="146"/>
      <c r="P284" s="146"/>
      <c r="Q284" s="146"/>
      <c r="R284" s="141"/>
      <c r="S284" s="146"/>
      <c r="T284" s="146"/>
      <c r="U284" s="146"/>
    </row>
    <row r="285" spans="15:21" ht="11.25">
      <c r="O285" s="146"/>
      <c r="P285" s="146"/>
      <c r="Q285" s="146"/>
      <c r="R285" s="141"/>
      <c r="S285" s="146"/>
      <c r="T285" s="146"/>
      <c r="U285" s="146"/>
    </row>
    <row r="286" spans="15:21" ht="11.25">
      <c r="O286" s="146"/>
      <c r="P286" s="146"/>
      <c r="Q286" s="146"/>
      <c r="R286" s="141"/>
      <c r="S286" s="146"/>
      <c r="T286" s="146"/>
      <c r="U286" s="146"/>
    </row>
    <row r="287" spans="15:21" ht="11.25">
      <c r="O287" s="146"/>
      <c r="P287" s="146"/>
      <c r="Q287" s="146"/>
      <c r="R287" s="141"/>
      <c r="S287" s="146"/>
      <c r="T287" s="146"/>
      <c r="U287" s="146"/>
    </row>
    <row r="288" spans="15:21" ht="11.25">
      <c r="O288" s="146"/>
      <c r="P288" s="146"/>
      <c r="Q288" s="146"/>
      <c r="R288" s="141"/>
      <c r="S288" s="146"/>
      <c r="T288" s="146"/>
      <c r="U288" s="146"/>
    </row>
    <row r="289" spans="15:21" ht="11.25">
      <c r="O289" s="146"/>
      <c r="P289" s="146"/>
      <c r="Q289" s="146"/>
      <c r="R289" s="141"/>
      <c r="S289" s="146"/>
      <c r="T289" s="146"/>
      <c r="U289" s="146"/>
    </row>
    <row r="290" spans="15:21" ht="11.25">
      <c r="O290" s="146"/>
      <c r="P290" s="146"/>
      <c r="Q290" s="146"/>
      <c r="R290" s="141"/>
      <c r="S290" s="146"/>
      <c r="T290" s="146"/>
      <c r="U290" s="146"/>
    </row>
    <row r="291" spans="15:21" ht="11.25">
      <c r="O291" s="146"/>
      <c r="P291" s="146"/>
      <c r="Q291" s="146"/>
      <c r="R291" s="141"/>
      <c r="S291" s="146"/>
      <c r="T291" s="146"/>
      <c r="U291" s="146"/>
    </row>
    <row r="292" spans="15:21" ht="11.25">
      <c r="O292" s="146"/>
      <c r="P292" s="146"/>
      <c r="Q292" s="146"/>
      <c r="R292" s="141"/>
      <c r="S292" s="146"/>
      <c r="T292" s="146"/>
      <c r="U292" s="146"/>
    </row>
    <row r="293" spans="15:21" ht="11.25">
      <c r="O293" s="146"/>
      <c r="P293" s="146"/>
      <c r="Q293" s="146"/>
      <c r="R293" s="141"/>
      <c r="S293" s="146"/>
      <c r="T293" s="146"/>
      <c r="U293" s="146"/>
    </row>
    <row r="294" spans="15:21" ht="11.25">
      <c r="O294" s="146"/>
      <c r="P294" s="146"/>
      <c r="Q294" s="146"/>
      <c r="R294" s="141"/>
      <c r="S294" s="146"/>
      <c r="T294" s="146"/>
      <c r="U294" s="146"/>
    </row>
    <row r="295" spans="15:21" ht="11.25">
      <c r="O295" s="146"/>
      <c r="P295" s="146"/>
      <c r="Q295" s="146"/>
      <c r="R295" s="141"/>
      <c r="S295" s="146"/>
      <c r="T295" s="146"/>
      <c r="U295" s="146"/>
    </row>
    <row r="296" spans="15:21" ht="11.25">
      <c r="O296" s="146"/>
      <c r="P296" s="146"/>
      <c r="Q296" s="146"/>
      <c r="R296" s="141"/>
      <c r="S296" s="146"/>
      <c r="T296" s="146"/>
      <c r="U296" s="146"/>
    </row>
    <row r="297" spans="15:21" ht="11.25">
      <c r="O297" s="146"/>
      <c r="P297" s="146"/>
      <c r="Q297" s="146"/>
      <c r="R297" s="141"/>
      <c r="S297" s="146"/>
      <c r="T297" s="146"/>
      <c r="U297" s="146"/>
    </row>
    <row r="298" spans="15:21" ht="11.25">
      <c r="O298" s="146"/>
      <c r="P298" s="146"/>
      <c r="Q298" s="146"/>
      <c r="R298" s="141"/>
      <c r="S298" s="146"/>
      <c r="T298" s="146"/>
      <c r="U298" s="146"/>
    </row>
    <row r="299" spans="15:21" ht="11.25">
      <c r="O299" s="146"/>
      <c r="P299" s="146"/>
      <c r="Q299" s="146"/>
      <c r="R299" s="141"/>
      <c r="S299" s="146"/>
      <c r="T299" s="146"/>
      <c r="U299" s="146"/>
    </row>
    <row r="300" spans="15:21" ht="11.25">
      <c r="O300" s="146"/>
      <c r="P300" s="146"/>
      <c r="Q300" s="146"/>
      <c r="R300" s="141"/>
      <c r="S300" s="146"/>
      <c r="T300" s="146"/>
      <c r="U300" s="146"/>
    </row>
    <row r="301" spans="15:21" ht="11.25">
      <c r="O301" s="146"/>
      <c r="P301" s="146"/>
      <c r="Q301" s="146"/>
      <c r="R301" s="141"/>
      <c r="S301" s="146"/>
      <c r="T301" s="146"/>
      <c r="U301" s="146"/>
    </row>
    <row r="302" spans="15:21" ht="11.25">
      <c r="O302" s="146"/>
      <c r="P302" s="146"/>
      <c r="Q302" s="146"/>
      <c r="R302" s="141"/>
      <c r="S302" s="146"/>
      <c r="T302" s="146"/>
      <c r="U302" s="146"/>
    </row>
    <row r="303" spans="15:21" ht="11.25">
      <c r="O303" s="146"/>
      <c r="P303" s="146"/>
      <c r="Q303" s="146"/>
      <c r="R303" s="141"/>
      <c r="S303" s="146"/>
      <c r="T303" s="146"/>
      <c r="U303" s="146"/>
    </row>
    <row r="304" spans="15:21" ht="11.25">
      <c r="O304" s="146"/>
      <c r="P304" s="146"/>
      <c r="Q304" s="146"/>
      <c r="R304" s="141"/>
      <c r="S304" s="146"/>
      <c r="T304" s="146"/>
      <c r="U304" s="146"/>
    </row>
    <row r="305" spans="15:21" ht="11.25">
      <c r="O305" s="146"/>
      <c r="P305" s="146"/>
      <c r="Q305" s="146"/>
      <c r="R305" s="141"/>
      <c r="S305" s="146"/>
      <c r="T305" s="146"/>
      <c r="U305" s="146"/>
    </row>
    <row r="306" spans="15:21" ht="11.25">
      <c r="O306" s="146"/>
      <c r="P306" s="146"/>
      <c r="Q306" s="146"/>
      <c r="R306" s="141"/>
      <c r="S306" s="146"/>
      <c r="T306" s="146"/>
      <c r="U306" s="146"/>
    </row>
    <row r="307" spans="15:21" ht="11.25">
      <c r="O307" s="146"/>
      <c r="P307" s="146"/>
      <c r="Q307" s="146"/>
      <c r="R307" s="141"/>
      <c r="S307" s="146"/>
      <c r="T307" s="146"/>
      <c r="U307" s="146"/>
    </row>
    <row r="308" spans="15:21" ht="11.25">
      <c r="O308" s="146"/>
      <c r="P308" s="146"/>
      <c r="Q308" s="146"/>
      <c r="R308" s="141"/>
      <c r="S308" s="146"/>
      <c r="T308" s="146"/>
      <c r="U308" s="146"/>
    </row>
    <row r="309" spans="15:21" ht="11.25">
      <c r="O309" s="146"/>
      <c r="P309" s="146"/>
      <c r="Q309" s="146"/>
      <c r="R309" s="141"/>
      <c r="S309" s="146"/>
      <c r="T309" s="146"/>
      <c r="U309" s="146"/>
    </row>
    <row r="310" spans="15:21" ht="11.25">
      <c r="O310" s="146"/>
      <c r="P310" s="146"/>
      <c r="Q310" s="146"/>
      <c r="R310" s="141"/>
      <c r="S310" s="146"/>
      <c r="T310" s="146"/>
      <c r="U310" s="146"/>
    </row>
    <row r="311" spans="15:21" ht="11.25">
      <c r="O311" s="146"/>
      <c r="P311" s="146"/>
      <c r="Q311" s="146"/>
      <c r="R311" s="141"/>
      <c r="S311" s="146"/>
      <c r="T311" s="146"/>
      <c r="U311" s="146"/>
    </row>
    <row r="312" spans="15:21" ht="11.25">
      <c r="O312" s="146"/>
      <c r="P312" s="146"/>
      <c r="Q312" s="146"/>
      <c r="R312" s="141"/>
      <c r="S312" s="146"/>
      <c r="T312" s="146"/>
      <c r="U312" s="146"/>
    </row>
    <row r="313" spans="15:21" ht="11.25">
      <c r="O313" s="146"/>
      <c r="P313" s="146"/>
      <c r="Q313" s="146"/>
      <c r="R313" s="141"/>
      <c r="S313" s="146"/>
      <c r="T313" s="146"/>
      <c r="U313" s="146"/>
    </row>
    <row r="314" spans="15:21" ht="11.25">
      <c r="O314" s="146"/>
      <c r="P314" s="146"/>
      <c r="Q314" s="146"/>
      <c r="R314" s="141"/>
      <c r="S314" s="146"/>
      <c r="T314" s="146"/>
      <c r="U314" s="146"/>
    </row>
    <row r="315" spans="15:21" ht="11.25">
      <c r="O315" s="146"/>
      <c r="P315" s="146"/>
      <c r="Q315" s="146"/>
      <c r="R315" s="141"/>
      <c r="S315" s="146"/>
      <c r="T315" s="146"/>
      <c r="U315" s="146"/>
    </row>
    <row r="316" spans="15:21" ht="11.25">
      <c r="O316" s="146"/>
      <c r="P316" s="146"/>
      <c r="Q316" s="146"/>
      <c r="R316" s="141"/>
      <c r="S316" s="146"/>
      <c r="T316" s="146"/>
      <c r="U316" s="146"/>
    </row>
    <row r="317" spans="15:21" ht="11.25">
      <c r="O317" s="146"/>
      <c r="P317" s="146"/>
      <c r="Q317" s="146"/>
      <c r="R317" s="141"/>
      <c r="S317" s="146"/>
      <c r="T317" s="146"/>
      <c r="U317" s="146"/>
    </row>
    <row r="318" spans="15:21" ht="11.25">
      <c r="O318" s="146"/>
      <c r="P318" s="146"/>
      <c r="Q318" s="146"/>
      <c r="R318" s="141"/>
      <c r="S318" s="146"/>
      <c r="T318" s="146"/>
      <c r="U318" s="146"/>
    </row>
    <row r="319" spans="15:21" ht="11.25">
      <c r="O319" s="146"/>
      <c r="P319" s="146"/>
      <c r="Q319" s="146"/>
      <c r="R319" s="141"/>
      <c r="S319" s="146"/>
      <c r="T319" s="146"/>
      <c r="U319" s="146"/>
    </row>
    <row r="320" spans="15:21" ht="11.25">
      <c r="O320" s="146"/>
      <c r="P320" s="146"/>
      <c r="Q320" s="146"/>
      <c r="R320" s="141"/>
      <c r="S320" s="146"/>
      <c r="T320" s="146"/>
      <c r="U320" s="146"/>
    </row>
    <row r="321" spans="15:21" ht="11.25">
      <c r="O321" s="146"/>
      <c r="P321" s="146"/>
      <c r="Q321" s="146"/>
      <c r="R321" s="141"/>
      <c r="S321" s="146"/>
      <c r="T321" s="146"/>
      <c r="U321" s="146"/>
    </row>
    <row r="322" spans="15:21" ht="11.25">
      <c r="O322" s="146"/>
      <c r="P322" s="146"/>
      <c r="Q322" s="146"/>
      <c r="R322" s="141"/>
      <c r="S322" s="146"/>
      <c r="T322" s="146"/>
      <c r="U322" s="146"/>
    </row>
    <row r="323" spans="15:21" ht="11.25">
      <c r="O323" s="146"/>
      <c r="P323" s="146"/>
      <c r="Q323" s="146"/>
      <c r="R323" s="141"/>
      <c r="S323" s="146"/>
      <c r="T323" s="146"/>
      <c r="U323" s="146"/>
    </row>
    <row r="324" spans="15:21" ht="11.25">
      <c r="O324" s="146"/>
      <c r="P324" s="146"/>
      <c r="Q324" s="146"/>
      <c r="R324" s="141"/>
      <c r="S324" s="146"/>
      <c r="T324" s="146"/>
      <c r="U324" s="146"/>
    </row>
    <row r="325" spans="15:21" ht="11.25">
      <c r="O325" s="146"/>
      <c r="P325" s="146"/>
      <c r="Q325" s="146"/>
      <c r="R325" s="141"/>
      <c r="S325" s="146"/>
      <c r="T325" s="146"/>
      <c r="U325" s="146"/>
    </row>
    <row r="326" spans="15:21" ht="11.25">
      <c r="O326" s="146"/>
      <c r="P326" s="146"/>
      <c r="Q326" s="146"/>
      <c r="R326" s="141"/>
      <c r="S326" s="146"/>
      <c r="T326" s="146"/>
      <c r="U326" s="146"/>
    </row>
    <row r="327" spans="15:21" ht="11.25">
      <c r="O327" s="146"/>
      <c r="P327" s="146"/>
      <c r="Q327" s="146"/>
      <c r="R327" s="141"/>
      <c r="S327" s="146"/>
      <c r="T327" s="146"/>
      <c r="U327" s="146"/>
    </row>
    <row r="328" spans="15:21" ht="11.25">
      <c r="O328" s="146"/>
      <c r="P328" s="146"/>
      <c r="Q328" s="146"/>
      <c r="R328" s="141"/>
      <c r="S328" s="146"/>
      <c r="T328" s="146"/>
      <c r="U328" s="146"/>
    </row>
    <row r="329" spans="15:21" ht="11.25">
      <c r="O329" s="146"/>
      <c r="P329" s="146"/>
      <c r="Q329" s="146"/>
      <c r="R329" s="141"/>
      <c r="S329" s="146"/>
      <c r="T329" s="146"/>
      <c r="U329" s="146"/>
    </row>
    <row r="330" spans="15:21" ht="11.25">
      <c r="O330" s="146"/>
      <c r="P330" s="146"/>
      <c r="Q330" s="146"/>
      <c r="R330" s="141"/>
      <c r="S330" s="146"/>
      <c r="T330" s="146"/>
      <c r="U330" s="146"/>
    </row>
    <row r="331" spans="15:21" ht="11.25">
      <c r="O331" s="146"/>
      <c r="P331" s="146"/>
      <c r="Q331" s="146"/>
      <c r="R331" s="141"/>
      <c r="S331" s="146"/>
      <c r="T331" s="146"/>
      <c r="U331" s="146"/>
    </row>
    <row r="332" spans="15:21" ht="11.25">
      <c r="O332" s="146"/>
      <c r="P332" s="146"/>
      <c r="Q332" s="146"/>
      <c r="R332" s="141"/>
      <c r="S332" s="146"/>
      <c r="T332" s="146"/>
      <c r="U332" s="146"/>
    </row>
    <row r="333" spans="15:21" ht="11.25">
      <c r="O333" s="146"/>
      <c r="P333" s="146"/>
      <c r="Q333" s="146"/>
      <c r="R333" s="141"/>
      <c r="S333" s="146"/>
      <c r="T333" s="146"/>
      <c r="U333" s="146"/>
    </row>
    <row r="334" spans="15:21" ht="11.25">
      <c r="O334" s="146"/>
      <c r="P334" s="146"/>
      <c r="Q334" s="146"/>
      <c r="R334" s="141"/>
      <c r="S334" s="146"/>
      <c r="T334" s="146"/>
      <c r="U334" s="146"/>
    </row>
    <row r="335" spans="15:21" ht="11.25">
      <c r="O335" s="146"/>
      <c r="P335" s="146"/>
      <c r="Q335" s="146"/>
      <c r="R335" s="141"/>
      <c r="S335" s="146"/>
      <c r="T335" s="146"/>
      <c r="U335" s="146"/>
    </row>
    <row r="336" spans="15:21" ht="11.25">
      <c r="O336" s="146"/>
      <c r="P336" s="146"/>
      <c r="Q336" s="146"/>
      <c r="R336" s="141"/>
      <c r="S336" s="146"/>
      <c r="T336" s="146"/>
      <c r="U336" s="146"/>
    </row>
    <row r="337" spans="15:21" ht="11.25">
      <c r="O337" s="146"/>
      <c r="P337" s="146"/>
      <c r="Q337" s="146"/>
      <c r="R337" s="141"/>
      <c r="S337" s="146"/>
      <c r="T337" s="146"/>
      <c r="U337" s="146"/>
    </row>
    <row r="338" spans="15:21" ht="11.25">
      <c r="O338" s="146"/>
      <c r="P338" s="146"/>
      <c r="Q338" s="146"/>
      <c r="R338" s="141"/>
      <c r="S338" s="146"/>
      <c r="T338" s="146"/>
      <c r="U338" s="146"/>
    </row>
    <row r="339" spans="15:21" ht="11.25">
      <c r="O339" s="146"/>
      <c r="P339" s="146"/>
      <c r="Q339" s="146"/>
      <c r="R339" s="141"/>
      <c r="S339" s="146"/>
      <c r="T339" s="146"/>
      <c r="U339" s="146"/>
    </row>
    <row r="340" spans="15:21" ht="11.25">
      <c r="O340" s="146"/>
      <c r="P340" s="146"/>
      <c r="Q340" s="146"/>
      <c r="R340" s="141"/>
      <c r="S340" s="146"/>
      <c r="T340" s="146"/>
      <c r="U340" s="146"/>
    </row>
    <row r="341" spans="15:21" ht="11.25">
      <c r="O341" s="146"/>
      <c r="P341" s="146"/>
      <c r="Q341" s="146"/>
      <c r="R341" s="141"/>
      <c r="S341" s="146"/>
      <c r="T341" s="146"/>
      <c r="U341" s="146"/>
    </row>
    <row r="342" spans="15:21" ht="11.25">
      <c r="O342" s="146"/>
      <c r="P342" s="146"/>
      <c r="Q342" s="146"/>
      <c r="R342" s="141"/>
      <c r="S342" s="146"/>
      <c r="T342" s="146"/>
      <c r="U342" s="146"/>
    </row>
    <row r="343" spans="15:21" ht="11.25">
      <c r="O343" s="146"/>
      <c r="P343" s="146"/>
      <c r="Q343" s="146"/>
      <c r="R343" s="141"/>
      <c r="S343" s="146"/>
      <c r="T343" s="146"/>
      <c r="U343" s="146"/>
    </row>
    <row r="344" spans="15:21" ht="11.25">
      <c r="O344" s="146"/>
      <c r="P344" s="146"/>
      <c r="Q344" s="146"/>
      <c r="R344" s="141"/>
      <c r="S344" s="146"/>
      <c r="T344" s="146"/>
      <c r="U344" s="146"/>
    </row>
    <row r="345" spans="15:21" ht="11.25">
      <c r="O345" s="146"/>
      <c r="P345" s="146"/>
      <c r="Q345" s="146"/>
      <c r="R345" s="141"/>
      <c r="S345" s="146"/>
      <c r="T345" s="146"/>
      <c r="U345" s="146"/>
    </row>
    <row r="346" spans="15:21" ht="11.25">
      <c r="O346" s="146"/>
      <c r="P346" s="146"/>
      <c r="Q346" s="146"/>
      <c r="R346" s="141"/>
      <c r="S346" s="146"/>
      <c r="T346" s="146"/>
      <c r="U346" s="146"/>
    </row>
    <row r="347" spans="15:21" ht="11.25">
      <c r="O347" s="146"/>
      <c r="P347" s="146"/>
      <c r="Q347" s="146"/>
      <c r="R347" s="141"/>
      <c r="S347" s="146"/>
      <c r="T347" s="146"/>
      <c r="U347" s="146"/>
    </row>
    <row r="348" spans="15:21" ht="11.25">
      <c r="O348" s="146"/>
      <c r="P348" s="146"/>
      <c r="Q348" s="146"/>
      <c r="R348" s="141"/>
      <c r="S348" s="146"/>
      <c r="T348" s="146"/>
      <c r="U348" s="146"/>
    </row>
    <row r="349" spans="15:21" ht="11.25">
      <c r="O349" s="146"/>
      <c r="P349" s="146"/>
      <c r="Q349" s="146"/>
      <c r="R349" s="141"/>
      <c r="S349" s="146"/>
      <c r="T349" s="146"/>
      <c r="U349" s="146"/>
    </row>
    <row r="350" spans="15:21" ht="11.25">
      <c r="O350" s="146"/>
      <c r="P350" s="146"/>
      <c r="Q350" s="146"/>
      <c r="R350" s="141"/>
      <c r="S350" s="146"/>
      <c r="T350" s="146"/>
      <c r="U350" s="146"/>
    </row>
    <row r="351" spans="15:21" ht="11.25">
      <c r="O351" s="146"/>
      <c r="P351" s="146"/>
      <c r="Q351" s="146"/>
      <c r="R351" s="141"/>
      <c r="S351" s="146"/>
      <c r="T351" s="146"/>
      <c r="U351" s="146"/>
    </row>
    <row r="352" spans="15:21" ht="11.25">
      <c r="O352" s="146"/>
      <c r="P352" s="146"/>
      <c r="Q352" s="146"/>
      <c r="R352" s="141"/>
      <c r="S352" s="146"/>
      <c r="T352" s="146"/>
      <c r="U352" s="146"/>
    </row>
    <row r="353" spans="15:21" ht="11.25">
      <c r="O353" s="146"/>
      <c r="P353" s="146"/>
      <c r="Q353" s="146"/>
      <c r="R353" s="141"/>
      <c r="S353" s="146"/>
      <c r="T353" s="146"/>
      <c r="U353" s="146"/>
    </row>
    <row r="354" spans="15:21" ht="11.25">
      <c r="O354" s="146"/>
      <c r="P354" s="146"/>
      <c r="Q354" s="146"/>
      <c r="R354" s="141"/>
      <c r="S354" s="146"/>
      <c r="T354" s="146"/>
      <c r="U354" s="146"/>
    </row>
    <row r="355" spans="15:21" ht="11.25">
      <c r="O355" s="146"/>
      <c r="P355" s="146"/>
      <c r="Q355" s="146"/>
      <c r="R355" s="141"/>
      <c r="S355" s="146"/>
      <c r="T355" s="146"/>
      <c r="U355" s="146"/>
    </row>
    <row r="356" spans="15:21" ht="11.25">
      <c r="O356" s="146"/>
      <c r="P356" s="146"/>
      <c r="Q356" s="146"/>
      <c r="R356" s="141"/>
      <c r="S356" s="146"/>
      <c r="T356" s="146"/>
      <c r="U356" s="146"/>
    </row>
    <row r="357" spans="15:21" ht="11.25">
      <c r="O357" s="146"/>
      <c r="P357" s="146"/>
      <c r="Q357" s="146"/>
      <c r="R357" s="141"/>
      <c r="S357" s="146"/>
      <c r="T357" s="146"/>
      <c r="U357" s="146"/>
    </row>
    <row r="358" spans="15:21" ht="11.25">
      <c r="O358" s="146"/>
      <c r="P358" s="146"/>
      <c r="Q358" s="146"/>
      <c r="R358" s="141"/>
      <c r="S358" s="146"/>
      <c r="T358" s="146"/>
      <c r="U358" s="146"/>
    </row>
    <row r="359" spans="15:21" ht="11.25">
      <c r="O359" s="146"/>
      <c r="P359" s="146"/>
      <c r="Q359" s="146"/>
      <c r="R359" s="141"/>
      <c r="S359" s="146"/>
      <c r="T359" s="146"/>
      <c r="U359" s="146"/>
    </row>
    <row r="360" spans="15:21" ht="11.25">
      <c r="O360" s="146"/>
      <c r="P360" s="146"/>
      <c r="Q360" s="146"/>
      <c r="R360" s="141"/>
      <c r="S360" s="146"/>
      <c r="T360" s="146"/>
      <c r="U360" s="146"/>
    </row>
    <row r="361" spans="15:21" ht="11.25">
      <c r="O361" s="146"/>
      <c r="P361" s="146"/>
      <c r="Q361" s="146"/>
      <c r="R361" s="141"/>
      <c r="S361" s="146"/>
      <c r="T361" s="146"/>
      <c r="U361" s="146"/>
    </row>
    <row r="362" spans="15:21" ht="11.25">
      <c r="O362" s="146"/>
      <c r="P362" s="146"/>
      <c r="Q362" s="146"/>
      <c r="R362" s="141"/>
      <c r="S362" s="146"/>
      <c r="T362" s="146"/>
      <c r="U362" s="146"/>
    </row>
    <row r="363" spans="15:21" ht="11.25">
      <c r="O363" s="146"/>
      <c r="P363" s="146"/>
      <c r="Q363" s="146"/>
      <c r="R363" s="141"/>
      <c r="S363" s="146"/>
      <c r="T363" s="146"/>
      <c r="U363" s="146"/>
    </row>
    <row r="364" spans="15:21" ht="11.25">
      <c r="O364" s="146"/>
      <c r="P364" s="146"/>
      <c r="Q364" s="146"/>
      <c r="R364" s="141"/>
      <c r="S364" s="146"/>
      <c r="T364" s="146"/>
      <c r="U364" s="146"/>
    </row>
    <row r="365" spans="15:21" ht="11.25">
      <c r="O365" s="146"/>
      <c r="P365" s="146"/>
      <c r="Q365" s="146"/>
      <c r="R365" s="141"/>
      <c r="S365" s="146"/>
      <c r="T365" s="146"/>
      <c r="U365" s="146"/>
    </row>
    <row r="366" spans="15:21" ht="11.25">
      <c r="O366" s="146"/>
      <c r="P366" s="146"/>
      <c r="Q366" s="146"/>
      <c r="R366" s="141"/>
      <c r="S366" s="146"/>
      <c r="T366" s="146"/>
      <c r="U366" s="146"/>
    </row>
    <row r="367" spans="15:21" ht="11.25">
      <c r="O367" s="146"/>
      <c r="P367" s="146"/>
      <c r="Q367" s="146"/>
      <c r="R367" s="141"/>
      <c r="S367" s="146"/>
      <c r="T367" s="146"/>
      <c r="U367" s="146"/>
    </row>
    <row r="368" spans="15:21" ht="11.25">
      <c r="O368" s="146"/>
      <c r="P368" s="146"/>
      <c r="Q368" s="146"/>
      <c r="R368" s="141"/>
      <c r="S368" s="146"/>
      <c r="T368" s="146"/>
      <c r="U368" s="146"/>
    </row>
    <row r="369" spans="15:21" ht="11.25">
      <c r="O369" s="146"/>
      <c r="P369" s="146"/>
      <c r="Q369" s="146"/>
      <c r="R369" s="141"/>
      <c r="S369" s="146"/>
      <c r="T369" s="146"/>
      <c r="U369" s="146"/>
    </row>
    <row r="370" spans="15:21" ht="11.25">
      <c r="O370" s="146"/>
      <c r="P370" s="146"/>
      <c r="Q370" s="146"/>
      <c r="R370" s="141"/>
      <c r="S370" s="146"/>
      <c r="T370" s="146"/>
      <c r="U370" s="146"/>
    </row>
    <row r="371" spans="15:21" ht="11.25">
      <c r="O371" s="146"/>
      <c r="P371" s="146"/>
      <c r="Q371" s="146"/>
      <c r="R371" s="141"/>
      <c r="S371" s="146"/>
      <c r="T371" s="146"/>
      <c r="U371" s="146"/>
    </row>
    <row r="372" spans="15:21" ht="11.25">
      <c r="O372" s="146"/>
      <c r="P372" s="146"/>
      <c r="Q372" s="146"/>
      <c r="R372" s="141"/>
      <c r="S372" s="146"/>
      <c r="T372" s="146"/>
      <c r="U372" s="146"/>
    </row>
    <row r="373" spans="15:21" ht="11.25">
      <c r="O373" s="146"/>
      <c r="P373" s="146"/>
      <c r="Q373" s="146"/>
      <c r="R373" s="141"/>
      <c r="S373" s="146"/>
      <c r="T373" s="146"/>
      <c r="U373" s="146"/>
    </row>
    <row r="374" spans="15:21" ht="11.25">
      <c r="O374" s="146"/>
      <c r="P374" s="146"/>
      <c r="Q374" s="146"/>
      <c r="R374" s="141"/>
      <c r="S374" s="146"/>
      <c r="T374" s="146"/>
      <c r="U374" s="146"/>
    </row>
    <row r="375" spans="15:21" ht="11.25">
      <c r="O375" s="146"/>
      <c r="P375" s="146"/>
      <c r="Q375" s="146"/>
      <c r="R375" s="141"/>
      <c r="S375" s="146"/>
      <c r="T375" s="146"/>
      <c r="U375" s="146"/>
    </row>
    <row r="376" spans="15:21" ht="11.25">
      <c r="O376" s="146"/>
      <c r="P376" s="146"/>
      <c r="Q376" s="146"/>
      <c r="R376" s="141"/>
      <c r="S376" s="146"/>
      <c r="T376" s="146"/>
      <c r="U376" s="146"/>
    </row>
    <row r="377" spans="15:21" ht="11.25">
      <c r="O377" s="146"/>
      <c r="P377" s="146"/>
      <c r="Q377" s="146"/>
      <c r="R377" s="141"/>
      <c r="S377" s="146"/>
      <c r="T377" s="146"/>
      <c r="U377" s="146"/>
    </row>
    <row r="378" spans="15:21" ht="11.25">
      <c r="O378" s="146"/>
      <c r="P378" s="146"/>
      <c r="Q378" s="146"/>
      <c r="R378" s="141"/>
      <c r="S378" s="146"/>
      <c r="T378" s="146"/>
      <c r="U378" s="146"/>
    </row>
    <row r="379" spans="15:21" ht="11.25">
      <c r="O379" s="146"/>
      <c r="P379" s="146"/>
      <c r="Q379" s="146"/>
      <c r="R379" s="141"/>
      <c r="S379" s="146"/>
      <c r="T379" s="146"/>
      <c r="U379" s="146"/>
    </row>
    <row r="380" spans="15:21" ht="11.25">
      <c r="O380" s="146"/>
      <c r="P380" s="146"/>
      <c r="Q380" s="146"/>
      <c r="R380" s="141"/>
      <c r="S380" s="146"/>
      <c r="T380" s="146"/>
      <c r="U380" s="146"/>
    </row>
    <row r="381" spans="15:21" ht="11.25">
      <c r="O381" s="146"/>
      <c r="P381" s="146"/>
      <c r="Q381" s="146"/>
      <c r="R381" s="141"/>
      <c r="S381" s="146"/>
      <c r="T381" s="146"/>
      <c r="U381" s="146"/>
    </row>
    <row r="382" spans="15:21" ht="11.25">
      <c r="O382" s="146"/>
      <c r="P382" s="146"/>
      <c r="Q382" s="146"/>
      <c r="R382" s="141"/>
      <c r="S382" s="146"/>
      <c r="T382" s="146"/>
      <c r="U382" s="146"/>
    </row>
    <row r="383" spans="15:21" ht="11.25">
      <c r="O383" s="146"/>
      <c r="P383" s="146"/>
      <c r="Q383" s="146"/>
      <c r="R383" s="141"/>
      <c r="S383" s="146"/>
      <c r="T383" s="146"/>
      <c r="U383" s="146"/>
    </row>
    <row r="384" spans="15:21" ht="11.25">
      <c r="O384" s="146"/>
      <c r="P384" s="146"/>
      <c r="Q384" s="146"/>
      <c r="R384" s="141"/>
      <c r="S384" s="146"/>
      <c r="T384" s="146"/>
      <c r="U384" s="146"/>
    </row>
    <row r="385" spans="15:21" ht="11.25">
      <c r="O385" s="146"/>
      <c r="P385" s="146"/>
      <c r="Q385" s="146"/>
      <c r="R385" s="141"/>
      <c r="S385" s="146"/>
      <c r="T385" s="146"/>
      <c r="U385" s="146"/>
    </row>
    <row r="386" spans="15:21" ht="11.25">
      <c r="O386" s="146"/>
      <c r="P386" s="146"/>
      <c r="Q386" s="146"/>
      <c r="R386" s="141"/>
      <c r="S386" s="146"/>
      <c r="T386" s="146"/>
      <c r="U386" s="146"/>
    </row>
    <row r="387" spans="15:21" ht="11.25">
      <c r="O387" s="146"/>
      <c r="P387" s="146"/>
      <c r="Q387" s="146"/>
      <c r="R387" s="141"/>
      <c r="S387" s="146"/>
      <c r="T387" s="146"/>
      <c r="U387" s="146"/>
    </row>
    <row r="388" spans="15:21" ht="11.25">
      <c r="O388" s="146"/>
      <c r="P388" s="146"/>
      <c r="Q388" s="146"/>
      <c r="R388" s="141"/>
      <c r="S388" s="146"/>
      <c r="T388" s="146"/>
      <c r="U388" s="146"/>
    </row>
    <row r="389" spans="15:21" ht="11.25">
      <c r="O389" s="146"/>
      <c r="P389" s="146"/>
      <c r="Q389" s="146"/>
      <c r="R389" s="141"/>
      <c r="S389" s="146"/>
      <c r="T389" s="146"/>
      <c r="U389" s="146"/>
    </row>
    <row r="390" spans="15:21" ht="11.25">
      <c r="O390" s="146"/>
      <c r="P390" s="146"/>
      <c r="Q390" s="146"/>
      <c r="R390" s="141"/>
      <c r="S390" s="146"/>
      <c r="T390" s="146"/>
      <c r="U390" s="146"/>
    </row>
    <row r="391" spans="15:21" ht="11.25">
      <c r="O391" s="146"/>
      <c r="P391" s="146"/>
      <c r="Q391" s="146"/>
      <c r="R391" s="141"/>
      <c r="S391" s="146"/>
      <c r="T391" s="146"/>
      <c r="U391" s="146"/>
    </row>
    <row r="392" spans="15:21" ht="11.25">
      <c r="O392" s="146"/>
      <c r="P392" s="146"/>
      <c r="Q392" s="146"/>
      <c r="R392" s="141"/>
      <c r="S392" s="146"/>
      <c r="T392" s="146"/>
      <c r="U392" s="146"/>
    </row>
    <row r="393" spans="15:21" ht="11.25">
      <c r="O393" s="146"/>
      <c r="P393" s="146"/>
      <c r="Q393" s="146"/>
      <c r="R393" s="141"/>
      <c r="S393" s="146"/>
      <c r="T393" s="146"/>
      <c r="U393" s="146"/>
    </row>
    <row r="394" spans="15:21" ht="11.25">
      <c r="O394" s="146"/>
      <c r="P394" s="146"/>
      <c r="Q394" s="146"/>
      <c r="R394" s="141"/>
      <c r="S394" s="146"/>
      <c r="T394" s="146"/>
      <c r="U394" s="146"/>
    </row>
    <row r="395" spans="15:21" ht="11.25">
      <c r="O395" s="146"/>
      <c r="P395" s="146"/>
      <c r="Q395" s="146"/>
      <c r="R395" s="141"/>
      <c r="S395" s="146"/>
      <c r="T395" s="146"/>
      <c r="U395" s="146"/>
    </row>
    <row r="396" spans="15:21" ht="11.25">
      <c r="O396" s="146"/>
      <c r="P396" s="146"/>
      <c r="Q396" s="146"/>
      <c r="R396" s="141"/>
      <c r="S396" s="146"/>
      <c r="T396" s="146"/>
      <c r="U396" s="146"/>
    </row>
    <row r="397" spans="15:21" ht="11.25">
      <c r="O397" s="146"/>
      <c r="P397" s="146"/>
      <c r="Q397" s="146"/>
      <c r="R397" s="141"/>
      <c r="S397" s="146"/>
      <c r="T397" s="146"/>
      <c r="U397" s="146"/>
    </row>
    <row r="398" spans="15:21" ht="11.25">
      <c r="O398" s="146"/>
      <c r="P398" s="146"/>
      <c r="Q398" s="146"/>
      <c r="R398" s="141"/>
      <c r="S398" s="146"/>
      <c r="T398" s="146"/>
      <c r="U398" s="146"/>
    </row>
    <row r="399" spans="15:21" ht="11.25">
      <c r="O399" s="146"/>
      <c r="P399" s="146"/>
      <c r="Q399" s="146"/>
      <c r="R399" s="141"/>
      <c r="S399" s="146"/>
      <c r="T399" s="146"/>
      <c r="U399" s="146"/>
    </row>
    <row r="400" spans="15:21" ht="11.25">
      <c r="O400" s="146"/>
      <c r="P400" s="146"/>
      <c r="Q400" s="146"/>
      <c r="R400" s="141"/>
      <c r="S400" s="146"/>
      <c r="T400" s="146"/>
      <c r="U400" s="146"/>
    </row>
    <row r="401" spans="15:21" ht="11.25">
      <c r="O401" s="146"/>
      <c r="P401" s="146"/>
      <c r="Q401" s="146"/>
      <c r="R401" s="141"/>
      <c r="S401" s="146"/>
      <c r="T401" s="146"/>
      <c r="U401" s="146"/>
    </row>
    <row r="402" spans="15:21" ht="11.25">
      <c r="O402" s="146"/>
      <c r="P402" s="146"/>
      <c r="Q402" s="146"/>
      <c r="R402" s="141"/>
      <c r="S402" s="146"/>
      <c r="T402" s="146"/>
      <c r="U402" s="146"/>
    </row>
    <row r="403" spans="15:21" ht="11.25">
      <c r="O403" s="146"/>
      <c r="P403" s="146"/>
      <c r="Q403" s="146"/>
      <c r="R403" s="141"/>
      <c r="S403" s="146"/>
      <c r="T403" s="146"/>
      <c r="U403" s="146"/>
    </row>
    <row r="404" spans="15:21" ht="11.25">
      <c r="O404" s="146"/>
      <c r="P404" s="146"/>
      <c r="Q404" s="146"/>
      <c r="R404" s="141"/>
      <c r="S404" s="146"/>
      <c r="T404" s="146"/>
      <c r="U404" s="146"/>
    </row>
    <row r="405" spans="15:21" ht="11.25">
      <c r="O405" s="146"/>
      <c r="P405" s="146"/>
      <c r="Q405" s="146"/>
      <c r="R405" s="141"/>
      <c r="S405" s="146"/>
      <c r="T405" s="146"/>
      <c r="U405" s="146"/>
    </row>
    <row r="406" spans="15:21" ht="11.25">
      <c r="O406" s="146"/>
      <c r="P406" s="146"/>
      <c r="Q406" s="146"/>
      <c r="R406" s="141"/>
      <c r="S406" s="146"/>
      <c r="T406" s="146"/>
      <c r="U406" s="146"/>
    </row>
    <row r="407" spans="15:21" ht="11.25">
      <c r="O407" s="146"/>
      <c r="P407" s="146"/>
      <c r="Q407" s="146"/>
      <c r="R407" s="141"/>
      <c r="S407" s="146"/>
      <c r="T407" s="146"/>
      <c r="U407" s="146"/>
    </row>
    <row r="408" spans="15:21" ht="11.25">
      <c r="O408" s="146"/>
      <c r="P408" s="146"/>
      <c r="Q408" s="146"/>
      <c r="R408" s="141"/>
      <c r="S408" s="146"/>
      <c r="T408" s="146"/>
      <c r="U408" s="146"/>
    </row>
    <row r="409" spans="15:21" ht="11.25">
      <c r="O409" s="146"/>
      <c r="P409" s="146"/>
      <c r="Q409" s="146"/>
      <c r="R409" s="141"/>
      <c r="S409" s="146"/>
      <c r="T409" s="146"/>
      <c r="U409" s="146"/>
    </row>
    <row r="410" spans="15:21" ht="11.25">
      <c r="O410" s="146"/>
      <c r="P410" s="146"/>
      <c r="Q410" s="146"/>
      <c r="R410" s="141"/>
      <c r="S410" s="146"/>
      <c r="T410" s="146"/>
      <c r="U410" s="146"/>
    </row>
    <row r="411" spans="15:21" ht="11.25">
      <c r="O411" s="146"/>
      <c r="P411" s="146"/>
      <c r="Q411" s="146"/>
      <c r="R411" s="141"/>
      <c r="S411" s="146"/>
      <c r="T411" s="146"/>
      <c r="U411" s="146"/>
    </row>
    <row r="412" spans="15:21" ht="11.25">
      <c r="O412" s="146"/>
      <c r="P412" s="146"/>
      <c r="Q412" s="146"/>
      <c r="R412" s="141"/>
      <c r="S412" s="146"/>
      <c r="T412" s="146"/>
      <c r="U412" s="146"/>
    </row>
    <row r="413" spans="15:21" ht="11.25">
      <c r="O413" s="146"/>
      <c r="P413" s="146"/>
      <c r="Q413" s="146"/>
      <c r="R413" s="141"/>
      <c r="S413" s="146"/>
      <c r="T413" s="146"/>
      <c r="U413" s="146"/>
    </row>
    <row r="414" spans="15:21" ht="11.25">
      <c r="O414" s="146"/>
      <c r="P414" s="146"/>
      <c r="Q414" s="146"/>
      <c r="R414" s="141"/>
      <c r="S414" s="146"/>
      <c r="T414" s="146"/>
      <c r="U414" s="146"/>
    </row>
    <row r="415" spans="15:21" ht="11.25">
      <c r="O415" s="146"/>
      <c r="P415" s="146"/>
      <c r="Q415" s="146"/>
      <c r="R415" s="141"/>
      <c r="S415" s="146"/>
      <c r="T415" s="146"/>
      <c r="U415" s="146"/>
    </row>
    <row r="416" spans="15:21" ht="11.25">
      <c r="O416" s="146"/>
      <c r="P416" s="146"/>
      <c r="Q416" s="146"/>
      <c r="R416" s="141"/>
      <c r="S416" s="146"/>
      <c r="T416" s="146"/>
      <c r="U416" s="146"/>
    </row>
    <row r="417" spans="15:21" ht="11.25">
      <c r="O417" s="146"/>
      <c r="P417" s="146"/>
      <c r="Q417" s="146"/>
      <c r="R417" s="141"/>
      <c r="S417" s="146"/>
      <c r="T417" s="146"/>
      <c r="U417" s="146"/>
    </row>
    <row r="418" spans="15:21" ht="11.25">
      <c r="O418" s="146"/>
      <c r="P418" s="146"/>
      <c r="Q418" s="146"/>
      <c r="R418" s="141"/>
      <c r="S418" s="146"/>
      <c r="T418" s="146"/>
      <c r="U418" s="146"/>
    </row>
    <row r="419" spans="15:21" ht="11.25">
      <c r="O419" s="146"/>
      <c r="P419" s="146"/>
      <c r="Q419" s="146"/>
      <c r="R419" s="141"/>
      <c r="S419" s="146"/>
      <c r="T419" s="146"/>
      <c r="U419" s="146"/>
    </row>
    <row r="420" spans="15:21" ht="11.25">
      <c r="O420" s="146"/>
      <c r="P420" s="146"/>
      <c r="Q420" s="146"/>
      <c r="R420" s="141"/>
      <c r="S420" s="146"/>
      <c r="T420" s="146"/>
      <c r="U420" s="146"/>
    </row>
    <row r="421" spans="15:21" ht="11.25">
      <c r="O421" s="146"/>
      <c r="P421" s="146"/>
      <c r="Q421" s="146"/>
      <c r="R421" s="141"/>
      <c r="S421" s="146"/>
      <c r="T421" s="146"/>
      <c r="U421" s="146"/>
    </row>
    <row r="422" spans="15:21" ht="11.25">
      <c r="O422" s="146"/>
      <c r="P422" s="146"/>
      <c r="Q422" s="146"/>
      <c r="R422" s="141"/>
      <c r="S422" s="146"/>
      <c r="T422" s="146"/>
      <c r="U422" s="146"/>
    </row>
    <row r="423" spans="15:21" ht="11.25">
      <c r="O423" s="146"/>
      <c r="P423" s="146"/>
      <c r="Q423" s="146"/>
      <c r="R423" s="141"/>
      <c r="S423" s="146"/>
      <c r="T423" s="146"/>
      <c r="U423" s="146"/>
    </row>
    <row r="424" spans="15:21" ht="11.25">
      <c r="O424" s="146"/>
      <c r="P424" s="146"/>
      <c r="Q424" s="146"/>
      <c r="R424" s="141"/>
      <c r="S424" s="146"/>
      <c r="T424" s="146"/>
      <c r="U424" s="146"/>
    </row>
    <row r="425" spans="15:21" ht="11.25">
      <c r="O425" s="146"/>
      <c r="P425" s="146"/>
      <c r="Q425" s="146"/>
      <c r="R425" s="141"/>
      <c r="S425" s="146"/>
      <c r="T425" s="146"/>
      <c r="U425" s="146"/>
    </row>
    <row r="426" spans="15:21" ht="11.25">
      <c r="O426" s="146"/>
      <c r="P426" s="146"/>
      <c r="Q426" s="146"/>
      <c r="R426" s="141"/>
      <c r="S426" s="146"/>
      <c r="T426" s="146"/>
      <c r="U426" s="146"/>
    </row>
    <row r="427" spans="15:21" ht="11.25">
      <c r="O427" s="146"/>
      <c r="P427" s="146"/>
      <c r="Q427" s="146"/>
      <c r="R427" s="141"/>
      <c r="S427" s="146"/>
      <c r="T427" s="146"/>
      <c r="U427" s="146"/>
    </row>
    <row r="428" spans="15:21" ht="11.25">
      <c r="O428" s="146"/>
      <c r="P428" s="146"/>
      <c r="Q428" s="146"/>
      <c r="R428" s="141"/>
      <c r="S428" s="146"/>
      <c r="T428" s="146"/>
      <c r="U428" s="146"/>
    </row>
    <row r="429" spans="15:21" ht="11.25">
      <c r="O429" s="146"/>
      <c r="P429" s="146"/>
      <c r="Q429" s="146"/>
      <c r="R429" s="141"/>
      <c r="S429" s="146"/>
      <c r="T429" s="146"/>
      <c r="U429" s="146"/>
    </row>
    <row r="430" spans="15:21" ht="11.25">
      <c r="O430" s="146"/>
      <c r="P430" s="146"/>
      <c r="Q430" s="146"/>
      <c r="R430" s="141"/>
      <c r="S430" s="146"/>
      <c r="T430" s="146"/>
      <c r="U430" s="146"/>
    </row>
    <row r="431" spans="15:21" ht="11.25">
      <c r="O431" s="146"/>
      <c r="P431" s="146"/>
      <c r="Q431" s="146"/>
      <c r="R431" s="141"/>
      <c r="S431" s="146"/>
      <c r="T431" s="146"/>
      <c r="U431" s="146"/>
    </row>
    <row r="432" spans="15:21" ht="11.25">
      <c r="O432" s="146"/>
      <c r="P432" s="146"/>
      <c r="Q432" s="146"/>
      <c r="R432" s="141"/>
      <c r="S432" s="146"/>
      <c r="T432" s="146"/>
      <c r="U432" s="146"/>
    </row>
    <row r="433" spans="15:21" ht="11.25">
      <c r="O433" s="146"/>
      <c r="P433" s="146"/>
      <c r="Q433" s="146"/>
      <c r="R433" s="141"/>
      <c r="S433" s="146"/>
      <c r="T433" s="146"/>
      <c r="U433" s="146"/>
    </row>
    <row r="434" spans="15:21" ht="11.25">
      <c r="O434" s="146"/>
      <c r="P434" s="146"/>
      <c r="Q434" s="146"/>
      <c r="R434" s="141"/>
      <c r="S434" s="146"/>
      <c r="T434" s="146"/>
      <c r="U434" s="146"/>
    </row>
    <row r="435" spans="15:21" ht="11.25">
      <c r="O435" s="146"/>
      <c r="P435" s="146"/>
      <c r="Q435" s="146"/>
      <c r="R435" s="141"/>
      <c r="S435" s="146"/>
      <c r="T435" s="146"/>
      <c r="U435" s="146"/>
    </row>
    <row r="436" spans="15:21" ht="11.25">
      <c r="O436" s="146"/>
      <c r="P436" s="146"/>
      <c r="Q436" s="146"/>
      <c r="R436" s="141"/>
      <c r="S436" s="146"/>
      <c r="T436" s="146"/>
      <c r="U436" s="146"/>
    </row>
    <row r="437" spans="15:21" ht="11.25">
      <c r="O437" s="146"/>
      <c r="P437" s="146"/>
      <c r="Q437" s="146"/>
      <c r="R437" s="141"/>
      <c r="S437" s="146"/>
      <c r="T437" s="146"/>
      <c r="U437" s="146"/>
    </row>
    <row r="438" spans="15:21" ht="11.25">
      <c r="O438" s="146"/>
      <c r="P438" s="146"/>
      <c r="Q438" s="146"/>
      <c r="R438" s="141"/>
      <c r="S438" s="146"/>
      <c r="T438" s="146"/>
      <c r="U438" s="146"/>
    </row>
    <row r="439" spans="15:21" ht="11.25">
      <c r="O439" s="146"/>
      <c r="P439" s="146"/>
      <c r="Q439" s="146"/>
      <c r="R439" s="141"/>
      <c r="S439" s="146"/>
      <c r="T439" s="146"/>
      <c r="U439" s="146"/>
    </row>
    <row r="440" spans="15:21" ht="11.25">
      <c r="O440" s="146"/>
      <c r="P440" s="146"/>
      <c r="Q440" s="146"/>
      <c r="R440" s="141"/>
      <c r="S440" s="146"/>
      <c r="T440" s="146"/>
      <c r="U440" s="146"/>
    </row>
    <row r="441" spans="15:21" ht="11.25">
      <c r="O441" s="146"/>
      <c r="P441" s="146"/>
      <c r="Q441" s="146"/>
      <c r="R441" s="141"/>
      <c r="S441" s="146"/>
      <c r="T441" s="146"/>
      <c r="U441" s="146"/>
    </row>
    <row r="442" spans="15:21" ht="11.25">
      <c r="O442" s="146"/>
      <c r="P442" s="146"/>
      <c r="Q442" s="146"/>
      <c r="R442" s="141"/>
      <c r="S442" s="146"/>
      <c r="T442" s="146"/>
      <c r="U442" s="146"/>
    </row>
    <row r="443" spans="15:21" ht="11.25">
      <c r="O443" s="146"/>
      <c r="P443" s="146"/>
      <c r="Q443" s="146"/>
      <c r="R443" s="141"/>
      <c r="S443" s="146"/>
      <c r="T443" s="146"/>
      <c r="U443" s="146"/>
    </row>
    <row r="444" spans="15:21" ht="11.25">
      <c r="O444" s="146"/>
      <c r="P444" s="146"/>
      <c r="Q444" s="146"/>
      <c r="R444" s="141"/>
      <c r="S444" s="146"/>
      <c r="T444" s="146"/>
      <c r="U444" s="146"/>
    </row>
    <row r="445" spans="15:21" ht="11.25">
      <c r="O445" s="146"/>
      <c r="P445" s="146"/>
      <c r="Q445" s="146"/>
      <c r="R445" s="141"/>
      <c r="S445" s="146"/>
      <c r="T445" s="146"/>
      <c r="U445" s="146"/>
    </row>
    <row r="446" spans="15:21" ht="11.25">
      <c r="O446" s="146"/>
      <c r="P446" s="146"/>
      <c r="Q446" s="146"/>
      <c r="R446" s="141"/>
      <c r="S446" s="146"/>
      <c r="T446" s="146"/>
      <c r="U446" s="146"/>
    </row>
    <row r="447" spans="15:21" ht="11.25">
      <c r="O447" s="146"/>
      <c r="P447" s="146"/>
      <c r="Q447" s="146"/>
      <c r="R447" s="141"/>
      <c r="S447" s="146"/>
      <c r="T447" s="146"/>
      <c r="U447" s="146"/>
    </row>
    <row r="448" spans="15:21" ht="11.25">
      <c r="O448" s="146"/>
      <c r="P448" s="146"/>
      <c r="Q448" s="146"/>
      <c r="R448" s="141"/>
      <c r="S448" s="146"/>
      <c r="T448" s="146"/>
      <c r="U448" s="146"/>
    </row>
    <row r="449" spans="15:21" ht="11.25">
      <c r="O449" s="146"/>
      <c r="P449" s="146"/>
      <c r="Q449" s="146"/>
      <c r="R449" s="141"/>
      <c r="S449" s="146"/>
      <c r="T449" s="146"/>
      <c r="U449" s="146"/>
    </row>
    <row r="450" spans="15:21" ht="11.25">
      <c r="O450" s="146"/>
      <c r="P450" s="146"/>
      <c r="Q450" s="146"/>
      <c r="R450" s="141"/>
      <c r="S450" s="146"/>
      <c r="T450" s="146"/>
      <c r="U450" s="146"/>
    </row>
    <row r="451" spans="15:21" ht="11.25">
      <c r="O451" s="146"/>
      <c r="P451" s="146"/>
      <c r="Q451" s="146"/>
      <c r="R451" s="141"/>
      <c r="S451" s="146"/>
      <c r="T451" s="146"/>
      <c r="U451" s="146"/>
    </row>
    <row r="452" spans="15:21" ht="11.25">
      <c r="O452" s="146"/>
      <c r="P452" s="146"/>
      <c r="Q452" s="146"/>
      <c r="R452" s="141"/>
      <c r="S452" s="146"/>
      <c r="T452" s="146"/>
      <c r="U452" s="146"/>
    </row>
    <row r="453" spans="15:21" ht="11.25">
      <c r="O453" s="146"/>
      <c r="P453" s="146"/>
      <c r="Q453" s="146"/>
      <c r="R453" s="141"/>
      <c r="S453" s="146"/>
      <c r="T453" s="146"/>
      <c r="U453" s="146"/>
    </row>
    <row r="454" spans="15:21" ht="11.25">
      <c r="O454" s="146"/>
      <c r="P454" s="146"/>
      <c r="Q454" s="146"/>
      <c r="R454" s="141"/>
      <c r="S454" s="146"/>
      <c r="T454" s="146"/>
      <c r="U454" s="146"/>
    </row>
    <row r="455" spans="15:21" ht="11.25">
      <c r="O455" s="146"/>
      <c r="P455" s="146"/>
      <c r="Q455" s="146"/>
      <c r="R455" s="141"/>
      <c r="S455" s="146"/>
      <c r="T455" s="146"/>
      <c r="U455" s="146"/>
    </row>
    <row r="456" spans="15:21" ht="11.25">
      <c r="O456" s="146"/>
      <c r="P456" s="146"/>
      <c r="Q456" s="146"/>
      <c r="R456" s="141"/>
      <c r="S456" s="146"/>
      <c r="T456" s="146"/>
      <c r="U456" s="146"/>
    </row>
    <row r="457" spans="15:21" ht="11.25">
      <c r="O457" s="146"/>
      <c r="P457" s="146"/>
      <c r="Q457" s="146"/>
      <c r="R457" s="141"/>
      <c r="S457" s="146"/>
      <c r="T457" s="146"/>
      <c r="U457" s="146"/>
    </row>
    <row r="458" spans="15:21" ht="11.25">
      <c r="O458" s="146"/>
      <c r="P458" s="146"/>
      <c r="Q458" s="146"/>
      <c r="R458" s="141"/>
      <c r="S458" s="146"/>
      <c r="T458" s="146"/>
      <c r="U458" s="146"/>
    </row>
    <row r="459" spans="15:21" ht="11.25">
      <c r="O459" s="146"/>
      <c r="P459" s="146"/>
      <c r="Q459" s="146"/>
      <c r="R459" s="141"/>
      <c r="S459" s="146"/>
      <c r="T459" s="146"/>
      <c r="U459" s="146"/>
    </row>
    <row r="460" spans="15:21" ht="11.25">
      <c r="O460" s="146"/>
      <c r="P460" s="146"/>
      <c r="Q460" s="146"/>
      <c r="R460" s="141"/>
      <c r="S460" s="146"/>
      <c r="T460" s="146"/>
      <c r="U460" s="146"/>
    </row>
    <row r="461" spans="15:21" ht="11.25">
      <c r="O461" s="146"/>
      <c r="P461" s="146"/>
      <c r="Q461" s="146"/>
      <c r="R461" s="141"/>
      <c r="S461" s="146"/>
      <c r="T461" s="146"/>
      <c r="U461" s="146"/>
    </row>
    <row r="462" spans="15:21" ht="11.25">
      <c r="O462" s="146"/>
      <c r="P462" s="146"/>
      <c r="Q462" s="146"/>
      <c r="R462" s="141"/>
      <c r="S462" s="146"/>
      <c r="T462" s="146"/>
      <c r="U462" s="146"/>
    </row>
    <row r="463" spans="15:21" ht="11.25">
      <c r="O463" s="146"/>
      <c r="P463" s="146"/>
      <c r="Q463" s="146"/>
      <c r="R463" s="141"/>
      <c r="S463" s="146"/>
      <c r="T463" s="146"/>
      <c r="U463" s="146"/>
    </row>
    <row r="464" spans="15:21" ht="11.25">
      <c r="O464" s="146"/>
      <c r="P464" s="146"/>
      <c r="Q464" s="146"/>
      <c r="R464" s="141"/>
      <c r="S464" s="146"/>
      <c r="T464" s="146"/>
      <c r="U464" s="146"/>
    </row>
    <row r="465" spans="15:21" ht="11.25">
      <c r="O465" s="146"/>
      <c r="P465" s="146"/>
      <c r="Q465" s="146"/>
      <c r="R465" s="141"/>
      <c r="S465" s="146"/>
      <c r="T465" s="146"/>
      <c r="U465" s="146"/>
    </row>
    <row r="466" spans="15:21" ht="11.25">
      <c r="O466" s="146"/>
      <c r="P466" s="146"/>
      <c r="Q466" s="146"/>
      <c r="R466" s="141"/>
      <c r="S466" s="146"/>
      <c r="T466" s="146"/>
      <c r="U466" s="146"/>
    </row>
    <row r="467" spans="15:21" ht="11.25">
      <c r="O467" s="146"/>
      <c r="P467" s="146"/>
      <c r="Q467" s="146"/>
      <c r="R467" s="141"/>
      <c r="S467" s="146"/>
      <c r="T467" s="146"/>
      <c r="U467" s="146"/>
    </row>
    <row r="468" spans="15:21" ht="11.25">
      <c r="O468" s="146"/>
      <c r="P468" s="146"/>
      <c r="Q468" s="146"/>
      <c r="R468" s="141"/>
      <c r="S468" s="146"/>
      <c r="T468" s="146"/>
      <c r="U468" s="146"/>
    </row>
    <row r="469" spans="15:21" ht="11.25">
      <c r="O469" s="146"/>
      <c r="P469" s="146"/>
      <c r="Q469" s="146"/>
      <c r="R469" s="141"/>
      <c r="S469" s="146"/>
      <c r="T469" s="146"/>
      <c r="U469" s="146"/>
    </row>
    <row r="470" spans="15:21" ht="11.25">
      <c r="O470" s="146"/>
      <c r="P470" s="146"/>
      <c r="Q470" s="146"/>
      <c r="R470" s="141"/>
      <c r="S470" s="146"/>
      <c r="T470" s="146"/>
      <c r="U470" s="146"/>
    </row>
    <row r="471" spans="15:21" ht="11.25">
      <c r="O471" s="146"/>
      <c r="P471" s="146"/>
      <c r="Q471" s="146"/>
      <c r="R471" s="141"/>
      <c r="S471" s="146"/>
      <c r="T471" s="146"/>
      <c r="U471" s="146"/>
    </row>
    <row r="472" spans="15:21" ht="11.25">
      <c r="O472" s="146"/>
      <c r="P472" s="146"/>
      <c r="Q472" s="146"/>
      <c r="R472" s="141"/>
      <c r="S472" s="146"/>
      <c r="T472" s="146"/>
      <c r="U472" s="146"/>
    </row>
    <row r="473" spans="15:21" ht="11.25">
      <c r="O473" s="146"/>
      <c r="P473" s="146"/>
      <c r="Q473" s="146"/>
      <c r="R473" s="141"/>
      <c r="S473" s="146"/>
      <c r="T473" s="146"/>
      <c r="U473" s="146"/>
    </row>
    <row r="474" spans="15:21" ht="11.25">
      <c r="O474" s="146"/>
      <c r="P474" s="146"/>
      <c r="Q474" s="146"/>
      <c r="R474" s="141"/>
      <c r="S474" s="146"/>
      <c r="T474" s="146"/>
      <c r="U474" s="146"/>
    </row>
    <row r="475" spans="15:21" ht="11.25">
      <c r="O475" s="146"/>
      <c r="P475" s="146"/>
      <c r="Q475" s="146"/>
      <c r="R475" s="141"/>
      <c r="S475" s="146"/>
      <c r="T475" s="146"/>
      <c r="U475" s="146"/>
    </row>
    <row r="476" spans="15:21" ht="11.25">
      <c r="O476" s="146"/>
      <c r="P476" s="146"/>
      <c r="Q476" s="146"/>
      <c r="R476" s="141"/>
      <c r="S476" s="146"/>
      <c r="T476" s="146"/>
      <c r="U476" s="146"/>
    </row>
    <row r="477" spans="15:21" ht="11.25">
      <c r="O477" s="146"/>
      <c r="P477" s="146"/>
      <c r="Q477" s="146"/>
      <c r="R477" s="141"/>
      <c r="S477" s="146"/>
      <c r="T477" s="146"/>
      <c r="U477" s="146"/>
    </row>
    <row r="478" spans="15:21" ht="11.25">
      <c r="O478" s="146"/>
      <c r="P478" s="146"/>
      <c r="Q478" s="146"/>
      <c r="R478" s="141"/>
      <c r="S478" s="146"/>
      <c r="T478" s="146"/>
      <c r="U478" s="146"/>
    </row>
    <row r="479" spans="15:21" ht="11.25">
      <c r="O479" s="146"/>
      <c r="P479" s="146"/>
      <c r="Q479" s="146"/>
      <c r="R479" s="141"/>
      <c r="S479" s="146"/>
      <c r="T479" s="146"/>
      <c r="U479" s="146"/>
    </row>
    <row r="480" spans="15:21" ht="11.25">
      <c r="O480" s="146"/>
      <c r="P480" s="146"/>
      <c r="Q480" s="146"/>
      <c r="R480" s="141"/>
      <c r="S480" s="146"/>
      <c r="T480" s="146"/>
      <c r="U480" s="146"/>
    </row>
    <row r="481" spans="15:21" ht="11.25">
      <c r="O481" s="146"/>
      <c r="P481" s="146"/>
      <c r="Q481" s="146"/>
      <c r="R481" s="141"/>
      <c r="S481" s="146"/>
      <c r="T481" s="146"/>
      <c r="U481" s="146"/>
    </row>
    <row r="482" spans="15:21" ht="11.25">
      <c r="O482" s="146"/>
      <c r="P482" s="146"/>
      <c r="Q482" s="146"/>
      <c r="R482" s="141"/>
      <c r="S482" s="146"/>
      <c r="T482" s="146"/>
      <c r="U482" s="146"/>
    </row>
    <row r="483" spans="15:21" ht="11.25">
      <c r="O483" s="146"/>
      <c r="P483" s="146"/>
      <c r="Q483" s="146"/>
      <c r="R483" s="141"/>
      <c r="S483" s="146"/>
      <c r="T483" s="146"/>
      <c r="U483" s="146"/>
    </row>
    <row r="484" spans="15:21" ht="11.25">
      <c r="O484" s="146"/>
      <c r="P484" s="146"/>
      <c r="Q484" s="146"/>
      <c r="R484" s="141"/>
      <c r="S484" s="146"/>
      <c r="T484" s="146"/>
      <c r="U484" s="146"/>
    </row>
    <row r="485" spans="15:21" ht="11.25">
      <c r="O485" s="146"/>
      <c r="P485" s="146"/>
      <c r="Q485" s="146"/>
      <c r="R485" s="141"/>
      <c r="S485" s="146"/>
      <c r="T485" s="146"/>
      <c r="U485" s="146"/>
    </row>
    <row r="486" spans="15:21" ht="11.25">
      <c r="O486" s="146"/>
      <c r="P486" s="146"/>
      <c r="Q486" s="146"/>
      <c r="R486" s="141"/>
      <c r="S486" s="146"/>
      <c r="T486" s="146"/>
      <c r="U486" s="146"/>
    </row>
    <row r="487" spans="15:21" ht="11.25">
      <c r="O487" s="146"/>
      <c r="P487" s="146"/>
      <c r="Q487" s="146"/>
      <c r="R487" s="141"/>
      <c r="S487" s="146"/>
      <c r="T487" s="146"/>
      <c r="U487" s="146"/>
    </row>
    <row r="488" spans="15:21" ht="11.25">
      <c r="O488" s="146"/>
      <c r="P488" s="146"/>
      <c r="Q488" s="146"/>
      <c r="R488" s="141"/>
      <c r="S488" s="146"/>
      <c r="T488" s="146"/>
      <c r="U488" s="146"/>
    </row>
    <row r="489" spans="15:21" ht="11.25">
      <c r="O489" s="146"/>
      <c r="P489" s="146"/>
      <c r="Q489" s="146"/>
      <c r="R489" s="141"/>
      <c r="S489" s="146"/>
      <c r="T489" s="146"/>
      <c r="U489" s="146"/>
    </row>
    <row r="490" spans="15:21" ht="11.25">
      <c r="O490" s="146"/>
      <c r="P490" s="146"/>
      <c r="Q490" s="146"/>
      <c r="R490" s="141"/>
      <c r="S490" s="146"/>
      <c r="T490" s="146"/>
      <c r="U490" s="146"/>
    </row>
    <row r="491" spans="15:21" ht="11.25">
      <c r="O491" s="146"/>
      <c r="P491" s="146"/>
      <c r="Q491" s="146"/>
      <c r="R491" s="141"/>
      <c r="S491" s="146"/>
      <c r="T491" s="146"/>
      <c r="U491" s="146"/>
    </row>
    <row r="492" spans="15:21" ht="11.25">
      <c r="O492" s="146"/>
      <c r="P492" s="146"/>
      <c r="Q492" s="146"/>
      <c r="R492" s="141"/>
      <c r="S492" s="146"/>
      <c r="T492" s="146"/>
      <c r="U492" s="146"/>
    </row>
    <row r="493" spans="15:21" ht="11.25">
      <c r="O493" s="146"/>
      <c r="P493" s="146"/>
      <c r="Q493" s="146"/>
      <c r="R493" s="141"/>
      <c r="S493" s="146"/>
      <c r="T493" s="146"/>
      <c r="U493" s="146"/>
    </row>
    <row r="494" spans="15:21" ht="11.25">
      <c r="O494" s="146"/>
      <c r="P494" s="146"/>
      <c r="Q494" s="146"/>
      <c r="R494" s="141"/>
      <c r="S494" s="146"/>
      <c r="T494" s="146"/>
      <c r="U494" s="146"/>
    </row>
    <row r="495" spans="15:21" ht="11.25">
      <c r="O495" s="146"/>
      <c r="P495" s="146"/>
      <c r="Q495" s="146"/>
      <c r="R495" s="141"/>
      <c r="S495" s="146"/>
      <c r="T495" s="146"/>
      <c r="U495" s="146"/>
    </row>
    <row r="496" spans="15:21" ht="11.25">
      <c r="O496" s="146"/>
      <c r="P496" s="146"/>
      <c r="Q496" s="146"/>
      <c r="R496" s="141"/>
      <c r="S496" s="146"/>
      <c r="T496" s="146"/>
      <c r="U496" s="146"/>
    </row>
    <row r="497" spans="15:21" ht="11.25">
      <c r="O497" s="146"/>
      <c r="P497" s="146"/>
      <c r="Q497" s="146"/>
      <c r="R497" s="141"/>
      <c r="S497" s="146"/>
      <c r="T497" s="146"/>
      <c r="U497" s="146"/>
    </row>
    <row r="498" spans="15:21" ht="11.25">
      <c r="O498" s="146"/>
      <c r="P498" s="146"/>
      <c r="Q498" s="146"/>
      <c r="R498" s="141"/>
      <c r="S498" s="146"/>
      <c r="T498" s="146"/>
      <c r="U498" s="146"/>
    </row>
    <row r="499" spans="15:21" ht="11.25">
      <c r="O499" s="146"/>
      <c r="P499" s="146"/>
      <c r="Q499" s="146"/>
      <c r="R499" s="141"/>
      <c r="S499" s="146"/>
      <c r="T499" s="146"/>
      <c r="U499" s="146"/>
    </row>
    <row r="500" spans="15:21" ht="11.25">
      <c r="O500" s="146"/>
      <c r="P500" s="146"/>
      <c r="Q500" s="146"/>
      <c r="R500" s="141"/>
      <c r="S500" s="146"/>
      <c r="T500" s="146"/>
      <c r="U500" s="146"/>
    </row>
    <row r="501" spans="15:21" ht="11.25">
      <c r="O501" s="146"/>
      <c r="P501" s="146"/>
      <c r="Q501" s="146"/>
      <c r="R501" s="141"/>
      <c r="S501" s="146"/>
      <c r="T501" s="146"/>
      <c r="U501" s="146"/>
    </row>
    <row r="502" spans="15:21" ht="11.25">
      <c r="O502" s="146"/>
      <c r="P502" s="146"/>
      <c r="Q502" s="146"/>
      <c r="R502" s="141"/>
      <c r="S502" s="146"/>
      <c r="T502" s="146"/>
      <c r="U502" s="146"/>
    </row>
    <row r="503" spans="15:21" ht="11.25">
      <c r="O503" s="146"/>
      <c r="P503" s="146"/>
      <c r="Q503" s="146"/>
      <c r="R503" s="141"/>
      <c r="S503" s="146"/>
      <c r="T503" s="146"/>
      <c r="U503" s="146"/>
    </row>
    <row r="504" spans="15:21" ht="11.25">
      <c r="O504" s="146"/>
      <c r="P504" s="146"/>
      <c r="Q504" s="146"/>
      <c r="R504" s="141"/>
      <c r="S504" s="146"/>
      <c r="T504" s="146"/>
      <c r="U504" s="146"/>
    </row>
    <row r="505" spans="15:21" ht="11.25">
      <c r="O505" s="146"/>
      <c r="P505" s="146"/>
      <c r="Q505" s="146"/>
      <c r="R505" s="141"/>
      <c r="S505" s="146"/>
      <c r="T505" s="146"/>
      <c r="U505" s="146"/>
    </row>
    <row r="506" spans="15:21" ht="11.25">
      <c r="O506" s="146"/>
      <c r="P506" s="146"/>
      <c r="Q506" s="146"/>
      <c r="R506" s="141"/>
      <c r="S506" s="146"/>
      <c r="T506" s="146"/>
      <c r="U506" s="146"/>
    </row>
    <row r="507" spans="15:21" ht="11.25">
      <c r="O507" s="146"/>
      <c r="P507" s="146"/>
      <c r="Q507" s="146"/>
      <c r="R507" s="141"/>
      <c r="S507" s="146"/>
      <c r="T507" s="146"/>
      <c r="U507" s="146"/>
    </row>
    <row r="508" spans="15:21" ht="11.25">
      <c r="O508" s="146"/>
      <c r="P508" s="146"/>
      <c r="Q508" s="146"/>
      <c r="R508" s="141"/>
      <c r="S508" s="146"/>
      <c r="T508" s="146"/>
      <c r="U508" s="146"/>
    </row>
    <row r="509" spans="15:21" ht="11.25">
      <c r="O509" s="146"/>
      <c r="P509" s="146"/>
      <c r="Q509" s="146"/>
      <c r="R509" s="141"/>
      <c r="S509" s="146"/>
      <c r="T509" s="146"/>
      <c r="U509" s="146"/>
    </row>
    <row r="510" spans="15:21" ht="11.25">
      <c r="O510" s="146"/>
      <c r="P510" s="146"/>
      <c r="Q510" s="146"/>
      <c r="R510" s="141"/>
      <c r="S510" s="146"/>
      <c r="T510" s="146"/>
      <c r="U510" s="146"/>
    </row>
    <row r="511" spans="15:21" ht="11.25">
      <c r="O511" s="146"/>
      <c r="P511" s="146"/>
      <c r="Q511" s="146"/>
      <c r="R511" s="141"/>
      <c r="S511" s="146"/>
      <c r="T511" s="146"/>
      <c r="U511" s="146"/>
    </row>
    <row r="512" spans="15:21" ht="11.25">
      <c r="O512" s="146"/>
      <c r="P512" s="146"/>
      <c r="Q512" s="146"/>
      <c r="R512" s="141"/>
      <c r="S512" s="146"/>
      <c r="T512" s="146"/>
      <c r="U512" s="146"/>
    </row>
    <row r="513" spans="15:21" ht="11.25">
      <c r="O513" s="146"/>
      <c r="P513" s="146"/>
      <c r="Q513" s="146"/>
      <c r="R513" s="141"/>
      <c r="S513" s="146"/>
      <c r="T513" s="146"/>
      <c r="U513" s="146"/>
    </row>
    <row r="514" spans="15:21" ht="11.25">
      <c r="O514" s="146"/>
      <c r="P514" s="146"/>
      <c r="Q514" s="146"/>
      <c r="R514" s="141"/>
      <c r="S514" s="146"/>
      <c r="T514" s="146"/>
      <c r="U514" s="146"/>
    </row>
    <row r="515" spans="15:21" ht="11.25">
      <c r="O515" s="146"/>
      <c r="P515" s="146"/>
      <c r="Q515" s="146"/>
      <c r="R515" s="141"/>
      <c r="S515" s="146"/>
      <c r="T515" s="146"/>
      <c r="U515" s="146"/>
    </row>
    <row r="516" spans="15:21" ht="11.25">
      <c r="O516" s="146"/>
      <c r="P516" s="146"/>
      <c r="Q516" s="146"/>
      <c r="R516" s="141"/>
      <c r="S516" s="146"/>
      <c r="T516" s="146"/>
      <c r="U516" s="146"/>
    </row>
    <row r="517" spans="15:21" ht="11.25">
      <c r="O517" s="146"/>
      <c r="P517" s="146"/>
      <c r="Q517" s="146"/>
      <c r="R517" s="141"/>
      <c r="S517" s="146"/>
      <c r="T517" s="146"/>
      <c r="U517" s="146"/>
    </row>
    <row r="518" spans="15:21" ht="11.25">
      <c r="O518" s="146"/>
      <c r="P518" s="146"/>
      <c r="Q518" s="146"/>
      <c r="R518" s="141"/>
      <c r="S518" s="146"/>
      <c r="T518" s="146"/>
      <c r="U518" s="146"/>
    </row>
    <row r="519" spans="15:21" ht="11.25">
      <c r="O519" s="146"/>
      <c r="P519" s="146"/>
      <c r="Q519" s="146"/>
      <c r="R519" s="141"/>
      <c r="S519" s="146"/>
      <c r="T519" s="146"/>
      <c r="U519" s="146"/>
    </row>
    <row r="520" spans="15:21" ht="11.25">
      <c r="O520" s="146"/>
      <c r="P520" s="146"/>
      <c r="Q520" s="146"/>
      <c r="R520" s="141"/>
      <c r="S520" s="146"/>
      <c r="T520" s="146"/>
      <c r="U520" s="146"/>
    </row>
    <row r="521" spans="15:21" ht="11.25">
      <c r="O521" s="146"/>
      <c r="P521" s="146"/>
      <c r="Q521" s="146"/>
      <c r="R521" s="141"/>
      <c r="S521" s="146"/>
      <c r="T521" s="146"/>
      <c r="U521" s="146"/>
    </row>
    <row r="522" spans="15:21" ht="11.25">
      <c r="O522" s="146"/>
      <c r="P522" s="146"/>
      <c r="Q522" s="146"/>
      <c r="R522" s="141"/>
      <c r="S522" s="146"/>
      <c r="T522" s="146"/>
      <c r="U522" s="146"/>
    </row>
    <row r="523" spans="15:21" ht="11.25">
      <c r="O523" s="146"/>
      <c r="P523" s="146"/>
      <c r="Q523" s="146"/>
      <c r="R523" s="141"/>
      <c r="S523" s="146"/>
      <c r="T523" s="146"/>
      <c r="U523" s="146"/>
    </row>
    <row r="524" spans="15:21" ht="11.25">
      <c r="O524" s="146"/>
      <c r="P524" s="146"/>
      <c r="Q524" s="146"/>
      <c r="R524" s="141"/>
      <c r="S524" s="146"/>
      <c r="T524" s="146"/>
      <c r="U524" s="146"/>
    </row>
    <row r="525" spans="15:21" ht="11.25">
      <c r="O525" s="146"/>
      <c r="P525" s="146"/>
      <c r="Q525" s="146"/>
      <c r="R525" s="141"/>
      <c r="S525" s="146"/>
      <c r="T525" s="146"/>
      <c r="U525" s="146"/>
    </row>
    <row r="526" spans="15:21" ht="11.25">
      <c r="O526" s="146"/>
      <c r="P526" s="146"/>
      <c r="Q526" s="146"/>
      <c r="R526" s="141"/>
      <c r="S526" s="146"/>
      <c r="T526" s="146"/>
      <c r="U526" s="146"/>
    </row>
    <row r="527" spans="15:21" ht="11.25">
      <c r="O527" s="146"/>
      <c r="P527" s="146"/>
      <c r="Q527" s="146"/>
      <c r="R527" s="141"/>
      <c r="S527" s="146"/>
      <c r="T527" s="146"/>
      <c r="U527" s="146"/>
    </row>
    <row r="528" spans="15:21" ht="11.25">
      <c r="O528" s="146"/>
      <c r="P528" s="146"/>
      <c r="Q528" s="146"/>
      <c r="R528" s="141"/>
      <c r="S528" s="146"/>
      <c r="T528" s="146"/>
      <c r="U528" s="146"/>
    </row>
    <row r="529" spans="15:21" ht="11.25">
      <c r="O529" s="146"/>
      <c r="P529" s="146"/>
      <c r="Q529" s="146"/>
      <c r="R529" s="141"/>
      <c r="S529" s="146"/>
      <c r="T529" s="146"/>
      <c r="U529" s="146"/>
    </row>
    <row r="530" spans="15:21" ht="11.25">
      <c r="O530" s="146"/>
      <c r="P530" s="146"/>
      <c r="Q530" s="146"/>
      <c r="R530" s="141"/>
      <c r="S530" s="146"/>
      <c r="T530" s="146"/>
      <c r="U530" s="146"/>
    </row>
    <row r="531" spans="15:21" ht="11.25">
      <c r="O531" s="146"/>
      <c r="P531" s="146"/>
      <c r="Q531" s="146"/>
      <c r="R531" s="141"/>
      <c r="S531" s="146"/>
      <c r="T531" s="146"/>
      <c r="U531" s="146"/>
    </row>
    <row r="532" spans="15:21" ht="11.25">
      <c r="O532" s="146"/>
      <c r="P532" s="146"/>
      <c r="Q532" s="146"/>
      <c r="R532" s="141"/>
      <c r="S532" s="146"/>
      <c r="T532" s="146"/>
      <c r="U532" s="146"/>
    </row>
    <row r="533" spans="15:21" ht="11.25">
      <c r="O533" s="146"/>
      <c r="P533" s="146"/>
      <c r="Q533" s="146"/>
      <c r="R533" s="141"/>
      <c r="S533" s="146"/>
      <c r="T533" s="146"/>
      <c r="U533" s="146"/>
    </row>
    <row r="534" spans="15:21" ht="11.25">
      <c r="O534" s="146"/>
      <c r="P534" s="146"/>
      <c r="Q534" s="146"/>
      <c r="R534" s="141"/>
      <c r="S534" s="146"/>
      <c r="T534" s="146"/>
      <c r="U534" s="146"/>
    </row>
    <row r="535" spans="15:21" ht="11.25">
      <c r="O535" s="146"/>
      <c r="P535" s="146"/>
      <c r="Q535" s="146"/>
      <c r="R535" s="141"/>
      <c r="S535" s="146"/>
      <c r="T535" s="146"/>
      <c r="U535" s="146"/>
    </row>
    <row r="536" spans="15:21" ht="11.25">
      <c r="O536" s="146"/>
      <c r="P536" s="146"/>
      <c r="Q536" s="146"/>
      <c r="R536" s="141"/>
      <c r="S536" s="146"/>
      <c r="T536" s="146"/>
      <c r="U536" s="146"/>
    </row>
    <row r="537" spans="15:21" ht="11.25">
      <c r="O537" s="146"/>
      <c r="P537" s="146"/>
      <c r="Q537" s="146"/>
      <c r="R537" s="141"/>
      <c r="S537" s="146"/>
      <c r="T537" s="146"/>
      <c r="U537" s="146"/>
    </row>
    <row r="538" spans="15:21" ht="11.25">
      <c r="O538" s="146"/>
      <c r="P538" s="146"/>
      <c r="Q538" s="146"/>
      <c r="R538" s="141"/>
      <c r="S538" s="146"/>
      <c r="T538" s="146"/>
      <c r="U538" s="146"/>
    </row>
    <row r="539" spans="15:21" ht="11.25">
      <c r="O539" s="146"/>
      <c r="P539" s="146"/>
      <c r="Q539" s="146"/>
      <c r="R539" s="141"/>
      <c r="S539" s="146"/>
      <c r="T539" s="146"/>
      <c r="U539" s="146"/>
    </row>
    <row r="540" spans="15:21" ht="11.25">
      <c r="O540" s="146"/>
      <c r="P540" s="146"/>
      <c r="Q540" s="146"/>
      <c r="R540" s="141"/>
      <c r="S540" s="146"/>
      <c r="T540" s="146"/>
      <c r="U540" s="146"/>
    </row>
    <row r="541" spans="15:21" ht="11.25">
      <c r="O541" s="146"/>
      <c r="P541" s="146"/>
      <c r="Q541" s="146"/>
      <c r="R541" s="141"/>
      <c r="S541" s="146"/>
      <c r="T541" s="146"/>
      <c r="U541" s="146"/>
    </row>
    <row r="542" spans="15:21" ht="11.25">
      <c r="O542" s="146"/>
      <c r="P542" s="146"/>
      <c r="Q542" s="146"/>
      <c r="R542" s="141"/>
      <c r="S542" s="146"/>
      <c r="T542" s="146"/>
      <c r="U542" s="146"/>
    </row>
    <row r="543" spans="15:21" ht="11.25">
      <c r="O543" s="146"/>
      <c r="P543" s="146"/>
      <c r="Q543" s="146"/>
      <c r="R543" s="141"/>
      <c r="S543" s="146"/>
      <c r="T543" s="146"/>
      <c r="U543" s="146"/>
    </row>
    <row r="544" spans="15:21" ht="11.25">
      <c r="O544" s="146"/>
      <c r="P544" s="146"/>
      <c r="Q544" s="146"/>
      <c r="R544" s="141"/>
      <c r="S544" s="146"/>
      <c r="T544" s="146"/>
      <c r="U544" s="146"/>
    </row>
    <row r="545" spans="15:21" ht="11.25">
      <c r="O545" s="146"/>
      <c r="P545" s="146"/>
      <c r="Q545" s="146"/>
      <c r="R545" s="141"/>
      <c r="S545" s="146"/>
      <c r="T545" s="146"/>
      <c r="U545" s="146"/>
    </row>
    <row r="546" spans="15:21" ht="11.25">
      <c r="O546" s="146"/>
      <c r="P546" s="146"/>
      <c r="Q546" s="146"/>
      <c r="R546" s="141"/>
      <c r="S546" s="146"/>
      <c r="T546" s="146"/>
      <c r="U546" s="146"/>
    </row>
    <row r="547" spans="15:21" ht="11.25">
      <c r="O547" s="146"/>
      <c r="P547" s="146"/>
      <c r="Q547" s="146"/>
      <c r="R547" s="141"/>
      <c r="S547" s="146"/>
      <c r="T547" s="146"/>
      <c r="U547" s="146"/>
    </row>
    <row r="548" spans="15:21" ht="11.25">
      <c r="O548" s="146"/>
      <c r="P548" s="146"/>
      <c r="Q548" s="146"/>
      <c r="R548" s="141"/>
      <c r="S548" s="146"/>
      <c r="T548" s="146"/>
      <c r="U548" s="146"/>
    </row>
    <row r="549" spans="15:21" ht="11.25">
      <c r="O549" s="146"/>
      <c r="P549" s="146"/>
      <c r="Q549" s="146"/>
      <c r="R549" s="141"/>
      <c r="S549" s="146"/>
      <c r="T549" s="146"/>
      <c r="U549" s="146"/>
    </row>
    <row r="550" spans="15:21" ht="11.25">
      <c r="O550" s="146"/>
      <c r="P550" s="146"/>
      <c r="Q550" s="146"/>
      <c r="R550" s="141"/>
      <c r="S550" s="146"/>
      <c r="T550" s="146"/>
      <c r="U550" s="146"/>
    </row>
    <row r="551" spans="15:21" ht="11.25">
      <c r="O551" s="146"/>
      <c r="P551" s="146"/>
      <c r="Q551" s="146"/>
      <c r="R551" s="141"/>
      <c r="S551" s="146"/>
      <c r="T551" s="146"/>
      <c r="U551" s="146"/>
    </row>
    <row r="552" spans="15:21" ht="11.25">
      <c r="O552" s="146"/>
      <c r="P552" s="146"/>
      <c r="Q552" s="146"/>
      <c r="R552" s="141"/>
      <c r="S552" s="146"/>
      <c r="T552" s="146"/>
      <c r="U552" s="146"/>
    </row>
    <row r="553" spans="15:21" ht="11.25">
      <c r="O553" s="146"/>
      <c r="P553" s="146"/>
      <c r="Q553" s="146"/>
      <c r="R553" s="141"/>
      <c r="S553" s="146"/>
      <c r="T553" s="146"/>
      <c r="U553" s="146"/>
    </row>
    <row r="554" spans="15:21" ht="11.25">
      <c r="O554" s="146"/>
      <c r="P554" s="146"/>
      <c r="Q554" s="146"/>
      <c r="R554" s="141"/>
      <c r="S554" s="146"/>
      <c r="T554" s="146"/>
      <c r="U554" s="146"/>
    </row>
    <row r="555" spans="15:21" ht="11.25">
      <c r="O555" s="146"/>
      <c r="P555" s="146"/>
      <c r="Q555" s="146"/>
      <c r="R555" s="141"/>
      <c r="S555" s="146"/>
      <c r="T555" s="146"/>
      <c r="U555" s="146"/>
    </row>
    <row r="556" spans="15:21" ht="11.25">
      <c r="O556" s="146"/>
      <c r="P556" s="146"/>
      <c r="Q556" s="146"/>
      <c r="R556" s="141"/>
      <c r="S556" s="146"/>
      <c r="T556" s="146"/>
      <c r="U556" s="146"/>
    </row>
    <row r="557" spans="15:21" ht="11.25">
      <c r="O557" s="146"/>
      <c r="P557" s="146"/>
      <c r="Q557" s="146"/>
      <c r="R557" s="141"/>
      <c r="S557" s="146"/>
      <c r="T557" s="146"/>
      <c r="U557" s="146"/>
    </row>
    <row r="558" spans="15:21" ht="11.25">
      <c r="O558" s="146"/>
      <c r="P558" s="146"/>
      <c r="Q558" s="146"/>
      <c r="R558" s="141"/>
      <c r="S558" s="146"/>
      <c r="T558" s="146"/>
      <c r="U558" s="146"/>
    </row>
    <row r="559" spans="15:21" ht="11.25">
      <c r="O559" s="146"/>
      <c r="P559" s="146"/>
      <c r="Q559" s="146"/>
      <c r="R559" s="141"/>
      <c r="S559" s="146"/>
      <c r="T559" s="146"/>
      <c r="U559" s="146"/>
    </row>
    <row r="560" spans="15:21" ht="11.25">
      <c r="O560" s="146"/>
      <c r="P560" s="146"/>
      <c r="Q560" s="146"/>
      <c r="R560" s="141"/>
      <c r="S560" s="146"/>
      <c r="T560" s="146"/>
      <c r="U560" s="146"/>
    </row>
    <row r="561" spans="15:21" ht="11.25">
      <c r="O561" s="146"/>
      <c r="P561" s="146"/>
      <c r="Q561" s="146"/>
      <c r="R561" s="141"/>
      <c r="S561" s="146"/>
      <c r="T561" s="146"/>
      <c r="U561" s="146"/>
    </row>
    <row r="562" spans="15:21" ht="11.25">
      <c r="O562" s="146"/>
      <c r="P562" s="146"/>
      <c r="Q562" s="146"/>
      <c r="R562" s="141"/>
      <c r="S562" s="146"/>
      <c r="T562" s="146"/>
      <c r="U562" s="146"/>
    </row>
    <row r="563" spans="15:21" ht="11.25">
      <c r="O563" s="146"/>
      <c r="P563" s="146"/>
      <c r="Q563" s="146"/>
      <c r="R563" s="141"/>
      <c r="S563" s="146"/>
      <c r="T563" s="146"/>
      <c r="U563" s="146"/>
    </row>
    <row r="564" spans="15:21" ht="11.25">
      <c r="O564" s="146"/>
      <c r="P564" s="146"/>
      <c r="Q564" s="146"/>
      <c r="R564" s="141"/>
      <c r="S564" s="146"/>
      <c r="T564" s="146"/>
      <c r="U564" s="146"/>
    </row>
    <row r="565" spans="15:21" ht="11.25">
      <c r="O565" s="146"/>
      <c r="P565" s="146"/>
      <c r="Q565" s="146"/>
      <c r="R565" s="141"/>
      <c r="S565" s="146"/>
      <c r="T565" s="146"/>
      <c r="U565" s="146"/>
    </row>
    <row r="566" spans="15:21" ht="11.25">
      <c r="O566" s="146"/>
      <c r="P566" s="146"/>
      <c r="Q566" s="146"/>
      <c r="R566" s="141"/>
      <c r="S566" s="146"/>
      <c r="T566" s="146"/>
      <c r="U566" s="146"/>
    </row>
    <row r="567" spans="15:21" ht="11.25">
      <c r="O567" s="146"/>
      <c r="P567" s="146"/>
      <c r="Q567" s="146"/>
      <c r="R567" s="141"/>
      <c r="S567" s="146"/>
      <c r="T567" s="146"/>
      <c r="U567" s="146"/>
    </row>
    <row r="568" spans="15:21" ht="11.25">
      <c r="O568" s="146"/>
      <c r="P568" s="146"/>
      <c r="Q568" s="146"/>
      <c r="R568" s="141"/>
      <c r="S568" s="146"/>
      <c r="T568" s="146"/>
      <c r="U568" s="146"/>
    </row>
    <row r="569" spans="15:21" ht="11.25">
      <c r="O569" s="146"/>
      <c r="P569" s="146"/>
      <c r="Q569" s="146"/>
      <c r="R569" s="141"/>
      <c r="S569" s="146"/>
      <c r="T569" s="146"/>
      <c r="U569" s="146"/>
    </row>
    <row r="570" spans="15:21" ht="11.25">
      <c r="O570" s="146"/>
      <c r="P570" s="146"/>
      <c r="Q570" s="146"/>
      <c r="R570" s="141"/>
      <c r="S570" s="146"/>
      <c r="T570" s="146"/>
      <c r="U570" s="146"/>
    </row>
    <row r="571" spans="15:21" ht="11.25">
      <c r="O571" s="146"/>
      <c r="P571" s="146"/>
      <c r="Q571" s="146"/>
      <c r="R571" s="141"/>
      <c r="S571" s="146"/>
      <c r="T571" s="146"/>
      <c r="U571" s="146"/>
    </row>
    <row r="572" spans="15:21" ht="11.25">
      <c r="O572" s="146"/>
      <c r="P572" s="146"/>
      <c r="Q572" s="146"/>
      <c r="R572" s="141"/>
      <c r="S572" s="146"/>
      <c r="T572" s="146"/>
      <c r="U572" s="146"/>
    </row>
    <row r="573" spans="15:21" ht="11.25">
      <c r="O573" s="146"/>
      <c r="P573" s="146"/>
      <c r="Q573" s="146"/>
      <c r="R573" s="141"/>
      <c r="S573" s="146"/>
      <c r="T573" s="146"/>
      <c r="U573" s="146"/>
    </row>
    <row r="574" spans="15:21" ht="11.25">
      <c r="O574" s="146"/>
      <c r="P574" s="146"/>
      <c r="Q574" s="146"/>
      <c r="R574" s="141"/>
      <c r="S574" s="146"/>
      <c r="T574" s="146"/>
      <c r="U574" s="146"/>
    </row>
    <row r="575" spans="15:21" ht="11.25">
      <c r="O575" s="146"/>
      <c r="P575" s="146"/>
      <c r="Q575" s="146"/>
      <c r="R575" s="141"/>
      <c r="S575" s="146"/>
      <c r="T575" s="146"/>
      <c r="U575" s="146"/>
    </row>
    <row r="576" spans="15:21" ht="11.25">
      <c r="O576" s="146"/>
      <c r="P576" s="146"/>
      <c r="Q576" s="146"/>
      <c r="R576" s="141"/>
      <c r="S576" s="146"/>
      <c r="T576" s="146"/>
      <c r="U576" s="146"/>
    </row>
    <row r="577" spans="15:21" ht="11.25">
      <c r="O577" s="146"/>
      <c r="P577" s="146"/>
      <c r="Q577" s="146"/>
      <c r="R577" s="141"/>
      <c r="S577" s="146"/>
      <c r="T577" s="146"/>
      <c r="U577" s="146"/>
    </row>
    <row r="578" spans="15:21" ht="11.25">
      <c r="O578" s="146"/>
      <c r="P578" s="146"/>
      <c r="Q578" s="146"/>
      <c r="R578" s="141"/>
      <c r="S578" s="146"/>
      <c r="T578" s="146"/>
      <c r="U578" s="146"/>
    </row>
    <row r="579" spans="15:21" ht="11.25">
      <c r="O579" s="146"/>
      <c r="P579" s="146"/>
      <c r="Q579" s="146"/>
      <c r="R579" s="141"/>
      <c r="S579" s="146"/>
      <c r="T579" s="146"/>
      <c r="U579" s="146"/>
    </row>
    <row r="580" spans="15:21" ht="11.25">
      <c r="O580" s="146"/>
      <c r="P580" s="146"/>
      <c r="Q580" s="146"/>
      <c r="R580" s="141"/>
      <c r="S580" s="146"/>
      <c r="T580" s="146"/>
      <c r="U580" s="146"/>
    </row>
    <row r="581" spans="15:21" ht="11.25">
      <c r="O581" s="146"/>
      <c r="P581" s="146"/>
      <c r="Q581" s="146"/>
      <c r="R581" s="141"/>
      <c r="S581" s="146"/>
      <c r="T581" s="146"/>
      <c r="U581" s="146"/>
    </row>
    <row r="582" spans="15:21" ht="11.25">
      <c r="O582" s="146"/>
      <c r="P582" s="146"/>
      <c r="Q582" s="146"/>
      <c r="R582" s="141"/>
      <c r="S582" s="146"/>
      <c r="T582" s="146"/>
      <c r="U582" s="146"/>
    </row>
    <row r="583" spans="15:21" ht="11.25">
      <c r="O583" s="146"/>
      <c r="P583" s="146"/>
      <c r="Q583" s="146"/>
      <c r="R583" s="141"/>
      <c r="S583" s="146"/>
      <c r="T583" s="146"/>
      <c r="U583" s="146"/>
    </row>
    <row r="584" spans="15:21" ht="11.25">
      <c r="O584" s="146"/>
      <c r="P584" s="146"/>
      <c r="Q584" s="146"/>
      <c r="R584" s="141"/>
      <c r="S584" s="146"/>
      <c r="T584" s="146"/>
      <c r="U584" s="146"/>
    </row>
    <row r="585" spans="15:21" ht="11.25">
      <c r="O585" s="146"/>
      <c r="P585" s="146"/>
      <c r="Q585" s="146"/>
      <c r="R585" s="141"/>
      <c r="S585" s="146"/>
      <c r="T585" s="146"/>
      <c r="U585" s="146"/>
    </row>
    <row r="586" spans="15:21" ht="11.25">
      <c r="O586" s="146"/>
      <c r="P586" s="146"/>
      <c r="Q586" s="146"/>
      <c r="R586" s="141"/>
      <c r="S586" s="146"/>
      <c r="T586" s="146"/>
      <c r="U586" s="146"/>
    </row>
    <row r="587" spans="15:21" ht="11.25">
      <c r="O587" s="146"/>
      <c r="P587" s="146"/>
      <c r="Q587" s="146"/>
      <c r="R587" s="141"/>
      <c r="S587" s="146"/>
      <c r="T587" s="146"/>
      <c r="U587" s="146"/>
    </row>
    <row r="588" spans="15:21" ht="11.25">
      <c r="O588" s="146"/>
      <c r="P588" s="146"/>
      <c r="Q588" s="146"/>
      <c r="R588" s="141"/>
      <c r="S588" s="146"/>
      <c r="T588" s="146"/>
      <c r="U588" s="146"/>
    </row>
    <row r="589" spans="15:21" ht="11.25">
      <c r="O589" s="146"/>
      <c r="P589" s="146"/>
      <c r="Q589" s="146"/>
      <c r="R589" s="141"/>
      <c r="S589" s="146"/>
      <c r="T589" s="146"/>
      <c r="U589" s="146"/>
    </row>
    <row r="590" spans="15:21" ht="11.25">
      <c r="O590" s="146"/>
      <c r="P590" s="146"/>
      <c r="Q590" s="146"/>
      <c r="R590" s="141"/>
      <c r="S590" s="146"/>
      <c r="T590" s="146"/>
      <c r="U590" s="146"/>
    </row>
    <row r="591" spans="15:21" ht="11.25">
      <c r="O591" s="146"/>
      <c r="P591" s="146"/>
      <c r="Q591" s="146"/>
      <c r="R591" s="141"/>
      <c r="S591" s="146"/>
      <c r="T591" s="146"/>
      <c r="U591" s="146"/>
    </row>
    <row r="592" spans="15:21" ht="11.25">
      <c r="O592" s="146"/>
      <c r="P592" s="146"/>
      <c r="Q592" s="146"/>
      <c r="R592" s="141"/>
      <c r="S592" s="146"/>
      <c r="T592" s="146"/>
      <c r="U592" s="146"/>
    </row>
    <row r="593" spans="15:21" ht="11.25">
      <c r="O593" s="146"/>
      <c r="P593" s="146"/>
      <c r="Q593" s="146"/>
      <c r="R593" s="141"/>
      <c r="S593" s="146"/>
      <c r="T593" s="146"/>
      <c r="U593" s="146"/>
    </row>
    <row r="594" spans="15:21" ht="11.25">
      <c r="O594" s="146"/>
      <c r="P594" s="146"/>
      <c r="Q594" s="146"/>
      <c r="R594" s="141"/>
      <c r="S594" s="146"/>
      <c r="T594" s="146"/>
      <c r="U594" s="146"/>
    </row>
    <row r="595" spans="15:21" ht="11.25">
      <c r="O595" s="146"/>
      <c r="P595" s="146"/>
      <c r="Q595" s="146"/>
      <c r="R595" s="141"/>
      <c r="S595" s="146"/>
      <c r="T595" s="146"/>
      <c r="U595" s="146"/>
    </row>
    <row r="596" spans="15:21" ht="11.25">
      <c r="O596" s="146"/>
      <c r="P596" s="146"/>
      <c r="Q596" s="146"/>
      <c r="R596" s="141"/>
      <c r="S596" s="146"/>
      <c r="T596" s="146"/>
      <c r="U596" s="146"/>
    </row>
    <row r="597" spans="15:21" ht="11.25">
      <c r="O597" s="146"/>
      <c r="P597" s="146"/>
      <c r="Q597" s="146"/>
      <c r="R597" s="141"/>
      <c r="S597" s="146"/>
      <c r="T597" s="146"/>
      <c r="U597" s="146"/>
    </row>
    <row r="598" spans="15:21" ht="11.25">
      <c r="O598" s="146"/>
      <c r="P598" s="146"/>
      <c r="Q598" s="146"/>
      <c r="R598" s="141"/>
      <c r="S598" s="146"/>
      <c r="T598" s="146"/>
      <c r="U598" s="146"/>
    </row>
    <row r="599" spans="15:21" ht="11.25">
      <c r="O599" s="146"/>
      <c r="P599" s="146"/>
      <c r="Q599" s="146"/>
      <c r="R599" s="141"/>
      <c r="S599" s="146"/>
      <c r="T599" s="146"/>
      <c r="U599" s="146"/>
    </row>
    <row r="600" spans="15:21" ht="11.25">
      <c r="O600" s="146"/>
      <c r="P600" s="146"/>
      <c r="Q600" s="146"/>
      <c r="R600" s="141"/>
      <c r="S600" s="146"/>
      <c r="T600" s="146"/>
      <c r="U600" s="146"/>
    </row>
    <row r="601" spans="15:21" ht="11.25">
      <c r="O601" s="146"/>
      <c r="P601" s="146"/>
      <c r="Q601" s="146"/>
      <c r="R601" s="141"/>
      <c r="S601" s="146"/>
      <c r="T601" s="146"/>
      <c r="U601" s="146"/>
    </row>
    <row r="602" spans="15:21" ht="11.25">
      <c r="O602" s="146"/>
      <c r="P602" s="146"/>
      <c r="Q602" s="146"/>
      <c r="R602" s="141"/>
      <c r="S602" s="146"/>
      <c r="T602" s="146"/>
      <c r="U602" s="146"/>
    </row>
    <row r="603" spans="15:21" ht="11.25">
      <c r="O603" s="146"/>
      <c r="P603" s="146"/>
      <c r="Q603" s="146"/>
      <c r="R603" s="141"/>
      <c r="S603" s="146"/>
      <c r="T603" s="146"/>
      <c r="U603" s="146"/>
    </row>
    <row r="604" spans="15:21" ht="11.25">
      <c r="O604" s="146"/>
      <c r="P604" s="146"/>
      <c r="Q604" s="146"/>
      <c r="R604" s="141"/>
      <c r="S604" s="146"/>
      <c r="T604" s="146"/>
      <c r="U604" s="146"/>
    </row>
    <row r="605" spans="15:21" ht="11.25">
      <c r="O605" s="146"/>
      <c r="P605" s="146"/>
      <c r="Q605" s="146"/>
      <c r="R605" s="141"/>
      <c r="S605" s="146"/>
      <c r="T605" s="146"/>
      <c r="U605" s="146"/>
    </row>
    <row r="606" spans="15:21" ht="11.25">
      <c r="O606" s="146"/>
      <c r="P606" s="146"/>
      <c r="Q606" s="146"/>
      <c r="R606" s="141"/>
      <c r="S606" s="146"/>
      <c r="T606" s="146"/>
      <c r="U606" s="146"/>
    </row>
    <row r="607" spans="15:21" ht="11.25">
      <c r="O607" s="146"/>
      <c r="P607" s="146"/>
      <c r="Q607" s="146"/>
      <c r="R607" s="141"/>
      <c r="S607" s="146"/>
      <c r="T607" s="146"/>
      <c r="U607" s="146"/>
    </row>
    <row r="608" spans="15:21" ht="11.25">
      <c r="O608" s="146"/>
      <c r="P608" s="146"/>
      <c r="Q608" s="146"/>
      <c r="R608" s="141"/>
      <c r="S608" s="146"/>
      <c r="T608" s="146"/>
      <c r="U608" s="146"/>
    </row>
    <row r="609" spans="15:21" ht="11.25">
      <c r="O609" s="146"/>
      <c r="P609" s="146"/>
      <c r="Q609" s="146"/>
      <c r="R609" s="141"/>
      <c r="S609" s="146"/>
      <c r="T609" s="146"/>
      <c r="U609" s="146"/>
    </row>
    <row r="610" spans="15:21" ht="11.25">
      <c r="O610" s="146"/>
      <c r="P610" s="146"/>
      <c r="Q610" s="146"/>
      <c r="R610" s="141"/>
      <c r="S610" s="146"/>
      <c r="T610" s="146"/>
      <c r="U610" s="146"/>
    </row>
    <row r="611" spans="15:21" ht="11.25">
      <c r="O611" s="146"/>
      <c r="P611" s="146"/>
      <c r="Q611" s="146"/>
      <c r="R611" s="141"/>
      <c r="S611" s="146"/>
      <c r="T611" s="146"/>
      <c r="U611" s="146"/>
    </row>
    <row r="612" spans="15:21" ht="11.25">
      <c r="O612" s="146"/>
      <c r="P612" s="146"/>
      <c r="Q612" s="146"/>
      <c r="R612" s="141"/>
      <c r="S612" s="146"/>
      <c r="T612" s="146"/>
      <c r="U612" s="146"/>
    </row>
    <row r="613" spans="15:21" ht="11.25">
      <c r="O613" s="146"/>
      <c r="P613" s="146"/>
      <c r="Q613" s="146"/>
      <c r="R613" s="141"/>
      <c r="S613" s="146"/>
      <c r="T613" s="146"/>
      <c r="U613" s="146"/>
    </row>
    <row r="614" spans="15:21" ht="11.25">
      <c r="O614" s="146"/>
      <c r="P614" s="146"/>
      <c r="Q614" s="146"/>
      <c r="R614" s="141"/>
      <c r="S614" s="146"/>
      <c r="T614" s="146"/>
      <c r="U614" s="146"/>
    </row>
    <row r="615" spans="15:21" ht="11.25">
      <c r="O615" s="146"/>
      <c r="P615" s="146"/>
      <c r="Q615" s="146"/>
      <c r="R615" s="141"/>
      <c r="S615" s="146"/>
      <c r="T615" s="146"/>
      <c r="U615" s="146"/>
    </row>
    <row r="616" spans="15:21" ht="11.25">
      <c r="O616" s="146"/>
      <c r="P616" s="146"/>
      <c r="Q616" s="146"/>
      <c r="R616" s="141"/>
      <c r="S616" s="146"/>
      <c r="T616" s="146"/>
      <c r="U616" s="146"/>
    </row>
    <row r="617" spans="15:21" ht="11.25">
      <c r="O617" s="146"/>
      <c r="P617" s="146"/>
      <c r="Q617" s="146"/>
      <c r="R617" s="141"/>
      <c r="S617" s="146"/>
      <c r="T617" s="146"/>
      <c r="U617" s="146"/>
    </row>
    <row r="618" spans="15:21" ht="11.25">
      <c r="O618" s="146"/>
      <c r="P618" s="146"/>
      <c r="Q618" s="146"/>
      <c r="R618" s="141"/>
      <c r="S618" s="146"/>
      <c r="T618" s="146"/>
      <c r="U618" s="146"/>
    </row>
    <row r="619" spans="15:21" ht="11.25">
      <c r="O619" s="146"/>
      <c r="P619" s="146"/>
      <c r="Q619" s="146"/>
      <c r="R619" s="141"/>
      <c r="S619" s="146"/>
      <c r="T619" s="146"/>
      <c r="U619" s="146"/>
    </row>
    <row r="620" spans="15:21" ht="11.25">
      <c r="O620" s="146"/>
      <c r="P620" s="146"/>
      <c r="Q620" s="146"/>
      <c r="R620" s="141"/>
      <c r="S620" s="146"/>
      <c r="T620" s="146"/>
      <c r="U620" s="146"/>
    </row>
    <row r="621" spans="15:21" ht="11.25">
      <c r="O621" s="146"/>
      <c r="P621" s="146"/>
      <c r="Q621" s="146"/>
      <c r="R621" s="141"/>
      <c r="S621" s="146"/>
      <c r="T621" s="146"/>
      <c r="U621" s="146"/>
    </row>
    <row r="622" spans="15:21" ht="11.25">
      <c r="O622" s="146"/>
      <c r="P622" s="146"/>
      <c r="Q622" s="146"/>
      <c r="R622" s="141"/>
      <c r="S622" s="146"/>
      <c r="T622" s="146"/>
      <c r="U622" s="146"/>
    </row>
    <row r="623" spans="15:21" ht="11.25">
      <c r="O623" s="146"/>
      <c r="P623" s="146"/>
      <c r="Q623" s="146"/>
      <c r="R623" s="141"/>
      <c r="S623" s="146"/>
      <c r="T623" s="146"/>
      <c r="U623" s="146"/>
    </row>
    <row r="624" spans="15:21" ht="11.25">
      <c r="O624" s="146"/>
      <c r="P624" s="146"/>
      <c r="Q624" s="146"/>
      <c r="R624" s="141"/>
      <c r="S624" s="146"/>
      <c r="T624" s="146"/>
      <c r="U624" s="146"/>
    </row>
    <row r="625" spans="15:21" ht="11.25">
      <c r="O625" s="146"/>
      <c r="P625" s="146"/>
      <c r="Q625" s="146"/>
      <c r="R625" s="141"/>
      <c r="S625" s="146"/>
      <c r="T625" s="146"/>
      <c r="U625" s="146"/>
    </row>
    <row r="626" spans="15:21" ht="11.25">
      <c r="O626" s="146"/>
      <c r="P626" s="146"/>
      <c r="Q626" s="146"/>
      <c r="R626" s="141"/>
      <c r="S626" s="146"/>
      <c r="T626" s="146"/>
      <c r="U626" s="146"/>
    </row>
    <row r="627" spans="15:21" ht="11.25">
      <c r="O627" s="146"/>
      <c r="P627" s="146"/>
      <c r="Q627" s="146"/>
      <c r="R627" s="141"/>
      <c r="S627" s="146"/>
      <c r="T627" s="146"/>
      <c r="U627" s="146"/>
    </row>
    <row r="628" spans="15:21" ht="11.25">
      <c r="O628" s="146"/>
      <c r="P628" s="146"/>
      <c r="Q628" s="146"/>
      <c r="R628" s="141"/>
      <c r="S628" s="146"/>
      <c r="T628" s="146"/>
      <c r="U628" s="146"/>
    </row>
    <row r="629" spans="15:21" ht="11.25">
      <c r="O629" s="146"/>
      <c r="P629" s="146"/>
      <c r="Q629" s="146"/>
      <c r="R629" s="141"/>
      <c r="S629" s="146"/>
      <c r="T629" s="146"/>
      <c r="U629" s="146"/>
    </row>
    <row r="630" spans="15:21" ht="11.25">
      <c r="O630" s="146"/>
      <c r="P630" s="146"/>
      <c r="Q630" s="146"/>
      <c r="R630" s="141"/>
      <c r="S630" s="146"/>
      <c r="T630" s="146"/>
      <c r="U630" s="146"/>
    </row>
    <row r="631" spans="15:21" ht="11.25">
      <c r="O631" s="146"/>
      <c r="P631" s="146"/>
      <c r="Q631" s="146"/>
      <c r="R631" s="141"/>
      <c r="S631" s="146"/>
      <c r="T631" s="146"/>
      <c r="U631" s="146"/>
    </row>
    <row r="632" spans="15:21" ht="11.25">
      <c r="O632" s="146"/>
      <c r="P632" s="146"/>
      <c r="Q632" s="146"/>
      <c r="R632" s="141"/>
      <c r="S632" s="146"/>
      <c r="T632" s="146"/>
      <c r="U632" s="146"/>
    </row>
    <row r="633" spans="15:21" ht="11.25">
      <c r="O633" s="146"/>
      <c r="P633" s="146"/>
      <c r="Q633" s="146"/>
      <c r="R633" s="141"/>
      <c r="S633" s="146"/>
      <c r="T633" s="146"/>
      <c r="U633" s="146"/>
    </row>
    <row r="634" spans="15:21" ht="11.25">
      <c r="O634" s="146"/>
      <c r="P634" s="146"/>
      <c r="Q634" s="146"/>
      <c r="R634" s="141"/>
      <c r="S634" s="146"/>
      <c r="T634" s="146"/>
      <c r="U634" s="146"/>
    </row>
    <row r="635" spans="15:21" ht="11.25">
      <c r="O635" s="146"/>
      <c r="P635" s="146"/>
      <c r="Q635" s="146"/>
      <c r="R635" s="141"/>
      <c r="S635" s="146"/>
      <c r="T635" s="146"/>
      <c r="U635" s="146"/>
    </row>
    <row r="636" spans="15:21" ht="11.25">
      <c r="O636" s="146"/>
      <c r="P636" s="146"/>
      <c r="Q636" s="146"/>
      <c r="R636" s="141"/>
      <c r="S636" s="146"/>
      <c r="T636" s="146"/>
      <c r="U636" s="146"/>
    </row>
    <row r="637" spans="15:21" ht="11.25">
      <c r="O637" s="146"/>
      <c r="P637" s="146"/>
      <c r="Q637" s="146"/>
      <c r="R637" s="141"/>
      <c r="S637" s="146"/>
      <c r="T637" s="146"/>
      <c r="U637" s="146"/>
    </row>
    <row r="638" spans="15:21" ht="11.25">
      <c r="O638" s="146"/>
      <c r="P638" s="146"/>
      <c r="Q638" s="146"/>
      <c r="R638" s="141"/>
      <c r="S638" s="146"/>
      <c r="T638" s="146"/>
      <c r="U638" s="146"/>
    </row>
    <row r="639" spans="15:21" ht="11.25">
      <c r="O639" s="146"/>
      <c r="P639" s="146"/>
      <c r="Q639" s="146"/>
      <c r="R639" s="141"/>
      <c r="S639" s="146"/>
      <c r="T639" s="146"/>
      <c r="U639" s="146"/>
    </row>
    <row r="640" spans="15:21" ht="11.25">
      <c r="O640" s="146"/>
      <c r="P640" s="146"/>
      <c r="Q640" s="146"/>
      <c r="R640" s="141"/>
      <c r="S640" s="146"/>
      <c r="T640" s="146"/>
      <c r="U640" s="146"/>
    </row>
    <row r="641" spans="15:21" ht="11.25">
      <c r="O641" s="146"/>
      <c r="P641" s="146"/>
      <c r="Q641" s="146"/>
      <c r="R641" s="141"/>
      <c r="S641" s="146"/>
      <c r="T641" s="146"/>
      <c r="U641" s="146"/>
    </row>
    <row r="642" spans="15:21" ht="11.25">
      <c r="O642" s="146"/>
      <c r="P642" s="146"/>
      <c r="Q642" s="146"/>
      <c r="R642" s="141"/>
      <c r="S642" s="146"/>
      <c r="T642" s="146"/>
      <c r="U642" s="146"/>
    </row>
    <row r="643" spans="15:21" ht="11.25">
      <c r="O643" s="146"/>
      <c r="P643" s="146"/>
      <c r="Q643" s="146"/>
      <c r="R643" s="141"/>
      <c r="S643" s="146"/>
      <c r="T643" s="146"/>
      <c r="U643" s="146"/>
    </row>
    <row r="644" spans="15:21" ht="11.25">
      <c r="O644" s="146"/>
      <c r="P644" s="146"/>
      <c r="Q644" s="146"/>
      <c r="R644" s="141"/>
      <c r="S644" s="146"/>
      <c r="T644" s="146"/>
      <c r="U644" s="146"/>
    </row>
    <row r="645" spans="15:21" ht="11.25">
      <c r="O645" s="146"/>
      <c r="P645" s="146"/>
      <c r="Q645" s="146"/>
      <c r="R645" s="141"/>
      <c r="S645" s="146"/>
      <c r="T645" s="146"/>
      <c r="U645" s="146"/>
    </row>
    <row r="646" spans="15:21" ht="11.25">
      <c r="O646" s="146"/>
      <c r="P646" s="146"/>
      <c r="Q646" s="146"/>
      <c r="R646" s="141"/>
      <c r="S646" s="146"/>
      <c r="T646" s="146"/>
      <c r="U646" s="146"/>
    </row>
    <row r="647" spans="15:21" ht="11.25">
      <c r="O647" s="146"/>
      <c r="P647" s="146"/>
      <c r="Q647" s="146"/>
      <c r="R647" s="141"/>
      <c r="S647" s="146"/>
      <c r="T647" s="146"/>
      <c r="U647" s="146"/>
    </row>
    <row r="648" spans="15:21" ht="11.25">
      <c r="O648" s="146"/>
      <c r="P648" s="146"/>
      <c r="Q648" s="146"/>
      <c r="R648" s="141"/>
      <c r="S648" s="146"/>
      <c r="T648" s="146"/>
      <c r="U648" s="146"/>
    </row>
    <row r="649" spans="15:21" ht="11.25">
      <c r="O649" s="146"/>
      <c r="P649" s="146"/>
      <c r="Q649" s="146"/>
      <c r="R649" s="141"/>
      <c r="S649" s="146"/>
      <c r="T649" s="146"/>
      <c r="U649" s="146"/>
    </row>
    <row r="650" spans="15:21" ht="11.25">
      <c r="O650" s="146"/>
      <c r="P650" s="146"/>
      <c r="Q650" s="146"/>
      <c r="R650" s="141"/>
      <c r="S650" s="146"/>
      <c r="T650" s="146"/>
      <c r="U650" s="146"/>
    </row>
    <row r="651" spans="15:21" ht="11.25">
      <c r="O651" s="146"/>
      <c r="P651" s="146"/>
      <c r="Q651" s="146"/>
      <c r="R651" s="141"/>
      <c r="S651" s="146"/>
      <c r="T651" s="146"/>
      <c r="U651" s="146"/>
    </row>
    <row r="652" spans="15:21" ht="11.25">
      <c r="O652" s="146"/>
      <c r="P652" s="146"/>
      <c r="Q652" s="146"/>
      <c r="R652" s="141"/>
      <c r="S652" s="146"/>
      <c r="T652" s="146"/>
      <c r="U652" s="146"/>
    </row>
    <row r="653" spans="15:21" ht="11.25">
      <c r="O653" s="146"/>
      <c r="P653" s="146"/>
      <c r="Q653" s="146"/>
      <c r="R653" s="141"/>
      <c r="S653" s="146"/>
      <c r="T653" s="146"/>
      <c r="U653" s="146"/>
    </row>
    <row r="654" spans="15:21" ht="11.25">
      <c r="O654" s="146"/>
      <c r="P654" s="146"/>
      <c r="Q654" s="146"/>
      <c r="R654" s="141"/>
      <c r="S654" s="146"/>
      <c r="T654" s="146"/>
      <c r="U654" s="146"/>
    </row>
    <row r="655" spans="15:21" ht="11.25">
      <c r="O655" s="146"/>
      <c r="P655" s="146"/>
      <c r="Q655" s="146"/>
      <c r="R655" s="141"/>
      <c r="S655" s="146"/>
      <c r="T655" s="146"/>
      <c r="U655" s="146"/>
    </row>
    <row r="656" spans="15:21" ht="11.25">
      <c r="O656" s="146"/>
      <c r="P656" s="146"/>
      <c r="Q656" s="146"/>
      <c r="R656" s="141"/>
      <c r="S656" s="146"/>
      <c r="T656" s="146"/>
      <c r="U656" s="146"/>
    </row>
    <row r="657" spans="15:21" ht="11.25">
      <c r="O657" s="146"/>
      <c r="P657" s="146"/>
      <c r="Q657" s="146"/>
      <c r="R657" s="141"/>
      <c r="S657" s="146"/>
      <c r="T657" s="146"/>
      <c r="U657" s="146"/>
    </row>
    <row r="658" spans="15:21" ht="11.25">
      <c r="O658" s="146"/>
      <c r="P658" s="146"/>
      <c r="Q658" s="146"/>
      <c r="R658" s="141"/>
      <c r="S658" s="146"/>
      <c r="T658" s="146"/>
      <c r="U658" s="146"/>
    </row>
    <row r="659" spans="15:21" ht="11.25">
      <c r="O659" s="146"/>
      <c r="P659" s="146"/>
      <c r="Q659" s="146"/>
      <c r="R659" s="141"/>
      <c r="S659" s="146"/>
      <c r="T659" s="146"/>
      <c r="U659" s="146"/>
    </row>
    <row r="660" spans="15:21" ht="11.25">
      <c r="O660" s="146"/>
      <c r="P660" s="146"/>
      <c r="Q660" s="146"/>
      <c r="R660" s="141"/>
      <c r="S660" s="146"/>
      <c r="T660" s="146"/>
      <c r="U660" s="146"/>
    </row>
    <row r="661" spans="15:21" ht="11.25">
      <c r="O661" s="146"/>
      <c r="P661" s="146"/>
      <c r="Q661" s="146"/>
      <c r="R661" s="141"/>
      <c r="S661" s="146"/>
      <c r="T661" s="146"/>
      <c r="U661" s="146"/>
    </row>
    <row r="662" spans="15:21" ht="11.25">
      <c r="O662" s="146"/>
      <c r="P662" s="146"/>
      <c r="Q662" s="146"/>
      <c r="R662" s="141"/>
      <c r="S662" s="146"/>
      <c r="T662" s="146"/>
      <c r="U662" s="146"/>
    </row>
    <row r="663" spans="15:21" ht="11.25">
      <c r="O663" s="146"/>
      <c r="P663" s="146"/>
      <c r="Q663" s="146"/>
      <c r="R663" s="141"/>
      <c r="S663" s="146"/>
      <c r="T663" s="146"/>
      <c r="U663" s="146"/>
    </row>
    <row r="664" spans="15:21" ht="11.25">
      <c r="O664" s="146"/>
      <c r="P664" s="146"/>
      <c r="Q664" s="146"/>
      <c r="R664" s="141"/>
      <c r="S664" s="146"/>
      <c r="T664" s="146"/>
      <c r="U664" s="146"/>
    </row>
    <row r="665" spans="15:21" ht="11.25">
      <c r="O665" s="146"/>
      <c r="P665" s="146"/>
      <c r="Q665" s="146"/>
      <c r="R665" s="141"/>
      <c r="S665" s="146"/>
      <c r="T665" s="146"/>
      <c r="U665" s="146"/>
    </row>
  </sheetData>
  <sheetProtection/>
  <mergeCells count="34">
    <mergeCell ref="S4:U4"/>
    <mergeCell ref="S117:U11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O4:O5"/>
    <mergeCell ref="P4:P5"/>
    <mergeCell ref="Q4:Q5"/>
    <mergeCell ref="A117:A118"/>
    <mergeCell ref="B117:B118"/>
    <mergeCell ref="C117:C118"/>
    <mergeCell ref="D117:D118"/>
    <mergeCell ref="E117:E118"/>
    <mergeCell ref="F117:F118"/>
    <mergeCell ref="G117:G118"/>
    <mergeCell ref="O117:O118"/>
    <mergeCell ref="P117:P118"/>
    <mergeCell ref="Q117:Q118"/>
    <mergeCell ref="H117:H118"/>
    <mergeCell ref="I117:I118"/>
    <mergeCell ref="J117:J118"/>
    <mergeCell ref="K117:K118"/>
    <mergeCell ref="L117:L118"/>
    <mergeCell ref="M117:M118"/>
  </mergeCells>
  <printOptions horizontalCentered="1"/>
  <pageMargins left="0.6299212598425197" right="0.6299212598425197" top="0.7086614173228347" bottom="0.7086614173228347" header="0.31496062992125984" footer="0.31496062992125984"/>
  <pageSetup horizontalDpi="600" verticalDpi="600" orientation="portrait" paperSize="9" scale="58" r:id="rId1"/>
  <rowBreaks count="1" manualBreakCount="1">
    <brk id="114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Y96"/>
  <sheetViews>
    <sheetView view="pageBreakPreview" zoomScale="90" zoomScaleSheetLayoutView="90" zoomScalePageLayoutView="0" workbookViewId="0" topLeftCell="A55">
      <selection activeCell="K35" sqref="K35:K37"/>
    </sheetView>
  </sheetViews>
  <sheetFormatPr defaultColWidth="8.8515625" defaultRowHeight="15"/>
  <cols>
    <col min="1" max="11" width="2.421875" style="1" customWidth="1"/>
    <col min="12" max="12" width="48.8515625" style="1" customWidth="1"/>
    <col min="13" max="13" width="7.7109375" style="1" customWidth="1"/>
    <col min="14" max="14" width="9.8515625" style="1" hidden="1" customWidth="1"/>
    <col min="15" max="15" width="11.28125" style="112" bestFit="1" customWidth="1"/>
    <col min="16" max="16" width="10.00390625" style="112" customWidth="1"/>
    <col min="17" max="17" width="10.57421875" style="112" bestFit="1" customWidth="1"/>
    <col min="18" max="18" width="2.00390625" style="112" customWidth="1"/>
    <col min="19" max="19" width="5.57421875" style="112" bestFit="1" customWidth="1"/>
    <col min="20" max="20" width="10.57421875" style="112" bestFit="1" customWidth="1"/>
    <col min="21" max="21" width="10.8515625" style="112" customWidth="1"/>
    <col min="22" max="22" width="10.8515625" style="1" customWidth="1"/>
    <col min="23" max="16384" width="8.8515625" style="1" customWidth="1"/>
  </cols>
  <sheetData>
    <row r="1" spans="1:14" ht="11.25">
      <c r="A1" s="9" t="s">
        <v>361</v>
      </c>
      <c r="B1" s="9"/>
      <c r="C1" s="9"/>
      <c r="D1" s="9"/>
      <c r="E1" s="9"/>
      <c r="F1" s="9" t="str">
        <f>'Címrendes összevont bevételek'!F1</f>
        <v>Városi Humánsegítő és Szociális Szolgálat</v>
      </c>
      <c r="H1" s="9"/>
      <c r="I1" s="9"/>
      <c r="J1" s="9"/>
      <c r="K1" s="9"/>
      <c r="M1" s="9"/>
      <c r="N1" s="9"/>
    </row>
    <row r="2" spans="1:21" ht="11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2" t="str">
        <f>'Címrendes összevont bevételek'!K2</f>
        <v>2021.</v>
      </c>
      <c r="L2" s="153" t="s">
        <v>740</v>
      </c>
      <c r="N2" s="151"/>
      <c r="O2" s="151"/>
      <c r="P2" s="151"/>
      <c r="Q2" s="151"/>
      <c r="U2" s="161" t="s">
        <v>747</v>
      </c>
    </row>
    <row r="3" spans="1:21" ht="11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163"/>
      <c r="P3" s="163"/>
      <c r="Q3" s="2"/>
      <c r="S3" s="164"/>
      <c r="U3" s="165" t="s">
        <v>603</v>
      </c>
    </row>
    <row r="4" spans="1:21" ht="10.5" customHeight="1">
      <c r="A4" s="172" t="s">
        <v>1</v>
      </c>
      <c r="B4" s="168" t="s">
        <v>2</v>
      </c>
      <c r="C4" s="168" t="s">
        <v>3</v>
      </c>
      <c r="D4" s="168" t="s">
        <v>4</v>
      </c>
      <c r="E4" s="168" t="s">
        <v>5</v>
      </c>
      <c r="F4" s="168" t="s">
        <v>6</v>
      </c>
      <c r="G4" s="168" t="s">
        <v>7</v>
      </c>
      <c r="H4" s="168" t="s">
        <v>8</v>
      </c>
      <c r="I4" s="168" t="s">
        <v>9</v>
      </c>
      <c r="J4" s="168" t="s">
        <v>10</v>
      </c>
      <c r="K4" s="168" t="s">
        <v>11</v>
      </c>
      <c r="L4" s="170" t="s">
        <v>12</v>
      </c>
      <c r="M4" s="168" t="s">
        <v>13</v>
      </c>
      <c r="N4" s="156"/>
      <c r="O4" s="167" t="str">
        <f>'Címrendes összevont bevételek'!O4:O5</f>
        <v>2021. eredeti</v>
      </c>
      <c r="P4" s="167" t="s">
        <v>512</v>
      </c>
      <c r="Q4" s="167" t="str">
        <f>'Címrendes összevont bevételek'!Q4:Q5</f>
        <v>I. mód. 03.29.</v>
      </c>
      <c r="S4" s="174" t="s">
        <v>0</v>
      </c>
      <c r="T4" s="175"/>
      <c r="U4" s="176"/>
    </row>
    <row r="5" spans="1:21" ht="49.5" customHeight="1">
      <c r="A5" s="173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71"/>
      <c r="M5" s="169"/>
      <c r="N5" s="157" t="s">
        <v>13</v>
      </c>
      <c r="O5" s="167"/>
      <c r="P5" s="167"/>
      <c r="Q5" s="167"/>
      <c r="S5" s="3" t="s">
        <v>14</v>
      </c>
      <c r="T5" s="3" t="s">
        <v>15</v>
      </c>
      <c r="U5" s="3" t="s">
        <v>16</v>
      </c>
    </row>
    <row r="6" spans="3:15" ht="11.25">
      <c r="C6" s="1" t="s">
        <v>17</v>
      </c>
      <c r="I6" s="1" t="s">
        <v>18</v>
      </c>
      <c r="L6" s="9"/>
      <c r="M6" s="9"/>
      <c r="N6" s="9"/>
      <c r="O6" s="108"/>
    </row>
    <row r="7" spans="4:21" ht="11.25">
      <c r="D7" s="4" t="s">
        <v>19</v>
      </c>
      <c r="E7" s="4"/>
      <c r="F7" s="4"/>
      <c r="G7" s="4"/>
      <c r="H7" s="4"/>
      <c r="I7" s="4"/>
      <c r="J7" s="4" t="s">
        <v>20</v>
      </c>
      <c r="K7" s="4"/>
      <c r="L7" s="5"/>
      <c r="M7" s="5"/>
      <c r="N7" s="5"/>
      <c r="O7" s="5"/>
      <c r="P7" s="5"/>
      <c r="Q7" s="145"/>
      <c r="S7" s="146"/>
      <c r="T7" s="146"/>
      <c r="U7" s="146"/>
    </row>
    <row r="8" spans="4:23" ht="11.25">
      <c r="D8" s="4"/>
      <c r="E8" s="137" t="s">
        <v>19</v>
      </c>
      <c r="F8" s="138"/>
      <c r="G8" s="138"/>
      <c r="H8" s="138"/>
      <c r="I8" s="138"/>
      <c r="J8" s="138"/>
      <c r="K8" s="138" t="s">
        <v>21</v>
      </c>
      <c r="L8" s="139"/>
      <c r="M8" s="25" t="s">
        <v>22</v>
      </c>
      <c r="N8" s="139" t="s">
        <v>22</v>
      </c>
      <c r="O8" s="26">
        <f>IF($N8="","",IF(SUMIF('[1]Címrend HU'!$Q:$Q,$N8,'[1]Címrend HU'!S:S)=0,0,SUMIF('[1]Címrend HU'!$Q:$Q,$N8,'[1]Címrend HU'!S:S)))</f>
        <v>384756023</v>
      </c>
      <c r="P8" s="26">
        <f>IF($N8="","",IF(SUMIF('[1]Címrend HU'!$Q:$Q,$N8,'[1]Címrend HU'!T:T)=0,0,SUMIF('[1]Címrend HU'!$Q:$Q,$N8,'[1]Címrend HU'!T:T)))</f>
        <v>11580388</v>
      </c>
      <c r="Q8" s="26">
        <f>IF($N8="","",IF(SUMIF('[1]Címrend HU'!$Q:$Q,$N8,'[1]Címrend HU'!U:U)=0,0,SUMIF('[1]Címrend HU'!$Q:$Q,$N8,'[1]Címrend HU'!U:U)))</f>
        <v>396336411</v>
      </c>
      <c r="R8" s="84"/>
      <c r="S8" s="26">
        <f>IF($N8="","",IF(SUMIF('[1]Címrend HU'!$Q:$Q,$N8,'[1]Címrend HU'!V:V)=0,0,SUMIF('[1]Címrend HU'!$Q:$Q,$N8,'[1]Címrend HU'!V:V)))</f>
        <v>0</v>
      </c>
      <c r="T8" s="26">
        <f>IF($N8="","",IF(SUMIF('[1]Címrend HU'!$Q:$Q,$N8,'[1]Címrend HU'!W:W)=0,0,SUMIF('[1]Címrend HU'!$Q:$Q,$N8,'[1]Címrend HU'!W:W)))</f>
        <v>201896086</v>
      </c>
      <c r="U8" s="26">
        <f>IF($N8="","",IF(SUMIF('[1]Címrend HU'!$Q:$Q,$N8,'[1]Címrend HU'!X:X)=0,0,SUMIF('[1]Címrend HU'!$Q:$Q,$N8,'[1]Címrend HU'!X:X)))</f>
        <v>194440325</v>
      </c>
      <c r="V8" s="7"/>
      <c r="W8" s="7"/>
    </row>
    <row r="9" spans="4:23" ht="11.25">
      <c r="D9" s="4"/>
      <c r="E9" s="137" t="s">
        <v>23</v>
      </c>
      <c r="F9" s="138"/>
      <c r="G9" s="138"/>
      <c r="H9" s="138"/>
      <c r="I9" s="138"/>
      <c r="J9" s="138"/>
      <c r="K9" s="138" t="s">
        <v>24</v>
      </c>
      <c r="L9" s="139"/>
      <c r="M9" s="25" t="s">
        <v>25</v>
      </c>
      <c r="N9" s="139" t="s">
        <v>25</v>
      </c>
      <c r="O9" s="26">
        <f>IF($N9="","",IF(SUMIF('[1]Címrend HU'!$Q:$Q,$N9,'[1]Címrend HU'!S:S)=0,0,SUMIF('[1]Címrend HU'!$Q:$Q,$N9,'[1]Címrend HU'!S:S)))</f>
        <v>63255329</v>
      </c>
      <c r="P9" s="26">
        <f>IF($N9="","",IF(SUMIF('[1]Címrend HU'!$Q:$Q,$N9,'[1]Címrend HU'!T:T)=0,0,SUMIF('[1]Címrend HU'!$Q:$Q,$N9,'[1]Címrend HU'!T:T)))</f>
        <v>1794678</v>
      </c>
      <c r="Q9" s="26">
        <f>IF($N9="","",IF(SUMIF('[1]Címrend HU'!$Q:$Q,$N9,'[1]Címrend HU'!U:U)=0,0,SUMIF('[1]Címrend HU'!$Q:$Q,$N9,'[1]Címrend HU'!U:U)))</f>
        <v>65050007</v>
      </c>
      <c r="R9" s="84"/>
      <c r="S9" s="26">
        <f>IF($N9="","",IF(SUMIF('[1]Címrend HU'!$Q:$Q,$N9,'[1]Címrend HU'!V:V)=0,0,SUMIF('[1]Címrend HU'!$Q:$Q,$N9,'[1]Címrend HU'!V:V)))</f>
        <v>0</v>
      </c>
      <c r="T9" s="26">
        <f>IF($N9="","",IF(SUMIF('[1]Címrend HU'!$Q:$Q,$N9,'[1]Címrend HU'!W:W)=0,0,SUMIF('[1]Címrend HU'!$Q:$Q,$N9,'[1]Címrend HU'!W:W)))</f>
        <v>30373215</v>
      </c>
      <c r="U9" s="26">
        <f>IF($N9="","",IF(SUMIF('[1]Címrend HU'!$Q:$Q,$N9,'[1]Címrend HU'!X:X)=0,0,SUMIF('[1]Címrend HU'!$Q:$Q,$N9,'[1]Címrend HU'!X:X)))</f>
        <v>34676792</v>
      </c>
      <c r="V9" s="7"/>
      <c r="W9" s="7"/>
    </row>
    <row r="10" spans="4:23" ht="11.25">
      <c r="D10" s="4"/>
      <c r="E10" s="137" t="s">
        <v>26</v>
      </c>
      <c r="F10" s="138"/>
      <c r="G10" s="138"/>
      <c r="H10" s="138"/>
      <c r="I10" s="138"/>
      <c r="J10" s="138"/>
      <c r="K10" s="138" t="s">
        <v>27</v>
      </c>
      <c r="L10" s="139"/>
      <c r="M10" s="25" t="s">
        <v>28</v>
      </c>
      <c r="N10" s="139" t="s">
        <v>28</v>
      </c>
      <c r="O10" s="26">
        <f>IF($N10="","",IF(SUMIF('[1]Címrend HU'!$Q:$Q,$N10,'[1]Címrend HU'!S:S)=0,0,SUMIF('[1]Címrend HU'!$Q:$Q,$N10,'[1]Címrend HU'!S:S)))</f>
        <v>245169336</v>
      </c>
      <c r="P10" s="26">
        <f>IF($N10="","",IF(SUMIF('[1]Címrend HU'!$Q:$Q,$N10,'[1]Címrend HU'!T:T)=0,0,SUMIF('[1]Címrend HU'!$Q:$Q,$N10,'[1]Címrend HU'!T:T)))</f>
        <v>0</v>
      </c>
      <c r="Q10" s="26">
        <f>IF($N10="","",IF(SUMIF('[1]Címrend HU'!$Q:$Q,$N10,'[1]Címrend HU'!U:U)=0,0,SUMIF('[1]Címrend HU'!$Q:$Q,$N10,'[1]Címrend HU'!U:U)))</f>
        <v>245169336</v>
      </c>
      <c r="R10" s="84"/>
      <c r="S10" s="26">
        <f>IF($N10="","",IF(SUMIF('[1]Címrend HU'!$Q:$Q,$N10,'[1]Címrend HU'!V:V)=0,0,SUMIF('[1]Címrend HU'!$Q:$Q,$N10,'[1]Címrend HU'!V:V)))</f>
        <v>0</v>
      </c>
      <c r="T10" s="26">
        <f>IF($N10="","",IF(SUMIF('[1]Címrend HU'!$Q:$Q,$N10,'[1]Címrend HU'!W:W)=0,0,SUMIF('[1]Címrend HU'!$Q:$Q,$N10,'[1]Címrend HU'!W:W)))</f>
        <v>98916121</v>
      </c>
      <c r="U10" s="26">
        <f>IF($N10="","",IF(SUMIF('[1]Címrend HU'!$Q:$Q,$N10,'[1]Címrend HU'!X:X)=0,0,SUMIF('[1]Címrend HU'!$Q:$Q,$N10,'[1]Címrend HU'!X:X)))</f>
        <v>146253215</v>
      </c>
      <c r="V10" s="7"/>
      <c r="W10" s="7"/>
    </row>
    <row r="11" spans="4:23" ht="11.25">
      <c r="D11" s="4"/>
      <c r="E11" s="8"/>
      <c r="F11" s="4"/>
      <c r="G11" s="4"/>
      <c r="H11" s="4"/>
      <c r="I11" s="4"/>
      <c r="J11" s="4"/>
      <c r="K11" s="4"/>
      <c r="L11" s="5" t="s">
        <v>723</v>
      </c>
      <c r="M11" s="5" t="s">
        <v>29</v>
      </c>
      <c r="N11" s="5" t="s">
        <v>29</v>
      </c>
      <c r="O11" s="162">
        <f>IF($N11="","",IF(SUMIF('[1]Címrend HU'!$Q:$Q,$N11,'[1]Címrend HU'!S:S)=0,0,SUMIF('[1]Címrend HU'!$Q:$Q,$N11,'[1]Címrend HU'!S:S)))</f>
        <v>0</v>
      </c>
      <c r="P11" s="162">
        <f>IF($N11="","",IF(SUMIF('[1]Címrend HU'!$Q:$Q,$N11,'[1]Címrend HU'!T:T)=0,0,SUMIF('[1]Címrend HU'!$Q:$Q,$N11,'[1]Címrend HU'!T:T)))</f>
        <v>0</v>
      </c>
      <c r="Q11" s="162">
        <f>IF($N11="","",IF(SUMIF('[1]Címrend HU'!$Q:$Q,$N11,'[1]Címrend HU'!U:U)=0,0,SUMIF('[1]Címrend HU'!$Q:$Q,$N11,'[1]Címrend HU'!U:U)))</f>
        <v>0</v>
      </c>
      <c r="R11" s="108"/>
      <c r="S11" s="162">
        <f>IF($N11="","",IF(SUMIF('[1]Címrend HU'!$Q:$Q,$N11,'[1]Címrend HU'!V:V)=0,0,SUMIF('[1]Címrend HU'!$Q:$Q,$N11,'[1]Címrend HU'!V:V)))</f>
        <v>0</v>
      </c>
      <c r="T11" s="162">
        <f>IF($N11="","",IF(SUMIF('[1]Címrend HU'!$Q:$Q,$N11,'[1]Címrend HU'!W:W)=0,0,SUMIF('[1]Címrend HU'!$Q:$Q,$N11,'[1]Címrend HU'!W:W)))</f>
        <v>0</v>
      </c>
      <c r="U11" s="162">
        <f>IF($N11="","",IF(SUMIF('[1]Címrend HU'!$Q:$Q,$N11,'[1]Címrend HU'!X:X)=0,0,SUMIF('[1]Címrend HU'!$Q:$Q,$N11,'[1]Címrend HU'!X:X)))</f>
        <v>0</v>
      </c>
      <c r="V11" s="7"/>
      <c r="W11" s="7"/>
    </row>
    <row r="12" spans="4:23" ht="11.25">
      <c r="D12" s="4"/>
      <c r="E12" s="137" t="s">
        <v>30</v>
      </c>
      <c r="F12" s="138"/>
      <c r="G12" s="138"/>
      <c r="H12" s="138"/>
      <c r="I12" s="138"/>
      <c r="J12" s="138"/>
      <c r="K12" s="138" t="s">
        <v>31</v>
      </c>
      <c r="L12" s="139"/>
      <c r="M12" s="25" t="s">
        <v>32</v>
      </c>
      <c r="N12" s="139" t="s">
        <v>32</v>
      </c>
      <c r="O12" s="26">
        <f>IF($N12="","",IF(SUMIF('[1]Címrend HU'!$Q:$Q,$N12,'[1]Címrend HU'!S:S)=0,0,SUMIF('[1]Címrend HU'!$Q:$Q,$N12,'[1]Címrend HU'!S:S)))</f>
        <v>0</v>
      </c>
      <c r="P12" s="26">
        <f>IF($N12="","",IF(SUMIF('[1]Címrend HU'!$Q:$Q,$N12,'[1]Címrend HU'!T:T)=0,0,SUMIF('[1]Címrend HU'!$Q:$Q,$N12,'[1]Címrend HU'!T:T)))</f>
        <v>0</v>
      </c>
      <c r="Q12" s="26">
        <f>IF($N12="","",IF(SUMIF('[1]Címrend HU'!$Q:$Q,$N12,'[1]Címrend HU'!U:U)=0,0,SUMIF('[1]Címrend HU'!$Q:$Q,$N12,'[1]Címrend HU'!U:U)))</f>
        <v>0</v>
      </c>
      <c r="R12" s="84"/>
      <c r="S12" s="26">
        <f>IF($N12="","",IF(SUMIF('[1]Címrend HU'!$Q:$Q,$N12,'[1]Címrend HU'!V:V)=0,0,SUMIF('[1]Címrend HU'!$Q:$Q,$N12,'[1]Címrend HU'!V:V)))</f>
        <v>0</v>
      </c>
      <c r="T12" s="26">
        <f>IF($N12="","",IF(SUMIF('[1]Címrend HU'!$Q:$Q,$N12,'[1]Címrend HU'!W:W)=0,0,SUMIF('[1]Címrend HU'!$Q:$Q,$N12,'[1]Címrend HU'!W:W)))</f>
        <v>0</v>
      </c>
      <c r="U12" s="26">
        <f>IF($N12="","",IF(SUMIF('[1]Címrend HU'!$Q:$Q,$N12,'[1]Címrend HU'!X:X)=0,0,SUMIF('[1]Címrend HU'!$Q:$Q,$N12,'[1]Címrend HU'!X:X)))</f>
        <v>0</v>
      </c>
      <c r="V12" s="7"/>
      <c r="W12" s="7"/>
    </row>
    <row r="13" spans="4:23" ht="11.25">
      <c r="D13" s="4"/>
      <c r="E13" s="8" t="s">
        <v>33</v>
      </c>
      <c r="F13" s="4"/>
      <c r="G13" s="4"/>
      <c r="H13" s="4"/>
      <c r="I13" s="4"/>
      <c r="J13" s="4"/>
      <c r="K13" s="4" t="s">
        <v>34</v>
      </c>
      <c r="L13" s="5"/>
      <c r="M13" s="104"/>
      <c r="N13" s="104"/>
      <c r="O13" s="145"/>
      <c r="P13" s="145"/>
      <c r="Q13" s="145"/>
      <c r="R13" s="108"/>
      <c r="S13" s="145"/>
      <c r="T13" s="145"/>
      <c r="U13" s="145"/>
      <c r="V13" s="7"/>
      <c r="W13" s="7"/>
    </row>
    <row r="14" spans="4:25" ht="11.25">
      <c r="D14" s="4"/>
      <c r="E14" s="8"/>
      <c r="F14" s="4" t="s">
        <v>19</v>
      </c>
      <c r="G14" s="4"/>
      <c r="H14" s="4"/>
      <c r="I14" s="4"/>
      <c r="J14" s="4"/>
      <c r="K14" s="4"/>
      <c r="L14" s="5" t="s">
        <v>36</v>
      </c>
      <c r="M14" s="104" t="s">
        <v>37</v>
      </c>
      <c r="N14" s="5" t="s">
        <v>37</v>
      </c>
      <c r="O14" s="140">
        <f>IF($N14="","",IF(SUMIF('[1]Címrend HU'!$Q:$Q,$N14,'[1]Címrend HU'!S:S)=0,0,SUMIF('[1]Címrend HU'!$Q:$Q,$N14,'[1]Címrend HU'!S:S)))</f>
        <v>0</v>
      </c>
      <c r="P14" s="140">
        <f>IF($N14="","",IF(SUMIF('[1]Címrend HU'!$Q:$Q,$N14,'[1]Címrend HU'!T:T)=0,0,SUMIF('[1]Címrend HU'!$Q:$Q,$N14,'[1]Címrend HU'!T:T)))</f>
        <v>0</v>
      </c>
      <c r="Q14" s="140">
        <f>IF($N14="","",IF(SUMIF('[1]Címrend HU'!$Q:$Q,$N14,'[1]Címrend HU'!U:U)=0,0,SUMIF('[1]Címrend HU'!$Q:$Q,$N14,'[1]Címrend HU'!U:U)))</f>
        <v>0</v>
      </c>
      <c r="R14" s="130"/>
      <c r="S14" s="140">
        <f>IF($N14="","",IF(SUMIF('[1]Címrend HU'!$Q:$Q,$N14,'[1]Címrend HU'!V:V)=0,0,SUMIF('[1]Címrend HU'!$Q:$Q,$N14,'[1]Címrend HU'!V:V)))</f>
        <v>0</v>
      </c>
      <c r="T14" s="140">
        <f>IF($N14="","",IF(SUMIF('[1]Címrend HU'!$Q:$Q,$N14,'[1]Címrend HU'!W:W)=0,0,SUMIF('[1]Címrend HU'!$Q:$Q,$N14,'[1]Címrend HU'!W:W)))</f>
        <v>0</v>
      </c>
      <c r="U14" s="140">
        <f>IF($N14="","",IF(SUMIF('[1]Címrend HU'!$Q:$Q,$N14,'[1]Címrend HU'!X:X)=0,0,SUMIF('[1]Címrend HU'!$Q:$Q,$N14,'[1]Címrend HU'!X:X)))</f>
        <v>0</v>
      </c>
      <c r="V14" s="7"/>
      <c r="W14" s="7"/>
      <c r="Y14" s="7"/>
    </row>
    <row r="15" spans="4:23" ht="11.25">
      <c r="D15" s="4"/>
      <c r="E15" s="8"/>
      <c r="F15" s="4" t="s">
        <v>23</v>
      </c>
      <c r="G15" s="4"/>
      <c r="H15" s="4"/>
      <c r="I15" s="4"/>
      <c r="J15" s="4"/>
      <c r="K15" s="4"/>
      <c r="L15" s="5" t="s">
        <v>530</v>
      </c>
      <c r="M15" s="104" t="s">
        <v>529</v>
      </c>
      <c r="N15" s="104"/>
      <c r="O15" s="145">
        <f>SUM(O16:O18)</f>
        <v>0</v>
      </c>
      <c r="P15" s="145">
        <f>SUM(P16:P18)</f>
        <v>0</v>
      </c>
      <c r="Q15" s="145">
        <f>SUM(Q16:Q18)</f>
        <v>0</v>
      </c>
      <c r="R15" s="108"/>
      <c r="S15" s="145">
        <f>SUM(S16:S18)</f>
        <v>0</v>
      </c>
      <c r="T15" s="145">
        <f>SUM(T16:T18)</f>
        <v>0</v>
      </c>
      <c r="U15" s="145">
        <f>SUM(U16:U18)</f>
        <v>0</v>
      </c>
      <c r="V15" s="7"/>
      <c r="W15" s="7"/>
    </row>
    <row r="16" spans="4:23" ht="11.25">
      <c r="D16" s="4"/>
      <c r="E16" s="8"/>
      <c r="F16" s="4"/>
      <c r="G16" s="4"/>
      <c r="H16" s="4"/>
      <c r="I16" s="4"/>
      <c r="J16" s="4"/>
      <c r="K16" s="4"/>
      <c r="L16" s="5" t="s">
        <v>724</v>
      </c>
      <c r="M16" s="4" t="s">
        <v>503</v>
      </c>
      <c r="N16" s="4" t="s">
        <v>503</v>
      </c>
      <c r="O16" s="140">
        <f>IF($N16="","",IF(SUMIF('[1]Címrend HU'!$Q:$Q,$N16,'[1]Címrend HU'!S:S)=0,0,SUMIF('[1]Címrend HU'!$Q:$Q,$N16,'[1]Címrend HU'!S:S)))</f>
        <v>0</v>
      </c>
      <c r="P16" s="140">
        <f>IF($N16="","",IF(SUMIF('[1]Címrend HU'!$Q:$Q,$N16,'[1]Címrend HU'!T:T)=0,0,SUMIF('[1]Címrend HU'!$Q:$Q,$N16,'[1]Címrend HU'!T:T)))</f>
        <v>0</v>
      </c>
      <c r="Q16" s="140">
        <f>IF($N16="","",IF(SUMIF('[1]Címrend HU'!$Q:$Q,$N16,'[1]Címrend HU'!U:U)=0,0,SUMIF('[1]Címrend HU'!$Q:$Q,$N16,'[1]Címrend HU'!U:U)))</f>
        <v>0</v>
      </c>
      <c r="R16" s="130"/>
      <c r="S16" s="140">
        <f>IF($N16="","",IF(SUMIF('[1]Címrend HU'!$Q:$Q,$N16,'[1]Címrend HU'!V:V)=0,0,SUMIF('[1]Címrend HU'!$Q:$Q,$N16,'[1]Címrend HU'!V:V)))</f>
        <v>0</v>
      </c>
      <c r="T16" s="140">
        <f>IF($N16="","",IF(SUMIF('[1]Címrend HU'!$Q:$Q,$N16,'[1]Címrend HU'!W:W)=0,0,SUMIF('[1]Címrend HU'!$Q:$Q,$N16,'[1]Címrend HU'!W:W)))</f>
        <v>0</v>
      </c>
      <c r="U16" s="140">
        <f>IF($N16="","",IF(SUMIF('[1]Címrend HU'!$Q:$Q,$N16,'[1]Címrend HU'!X:X)=0,0,SUMIF('[1]Címrend HU'!$Q:$Q,$N16,'[1]Címrend HU'!X:X)))</f>
        <v>0</v>
      </c>
      <c r="V16" s="7"/>
      <c r="W16" s="7"/>
    </row>
    <row r="17" spans="4:23" ht="11.25">
      <c r="D17" s="4"/>
      <c r="E17" s="8"/>
      <c r="F17" s="4"/>
      <c r="G17" s="4"/>
      <c r="H17" s="4"/>
      <c r="I17" s="4"/>
      <c r="J17" s="4"/>
      <c r="K17" s="4"/>
      <c r="L17" s="5" t="s">
        <v>725</v>
      </c>
      <c r="M17" s="4" t="s">
        <v>504</v>
      </c>
      <c r="N17" s="4" t="s">
        <v>504</v>
      </c>
      <c r="O17" s="140">
        <f>IF($N17="","",IF(SUMIF('[1]Címrend HU'!$Q:$Q,$N17,'[1]Címrend HU'!S:S)=0,0,SUMIF('[1]Címrend HU'!$Q:$Q,$N17,'[1]Címrend HU'!S:S)))</f>
        <v>0</v>
      </c>
      <c r="P17" s="140">
        <f>IF($N17="","",IF(SUMIF('[1]Címrend HU'!$Q:$Q,$N17,'[1]Címrend HU'!T:T)=0,0,SUMIF('[1]Címrend HU'!$Q:$Q,$N17,'[1]Címrend HU'!T:T)))</f>
        <v>0</v>
      </c>
      <c r="Q17" s="140">
        <f>IF($N17="","",IF(SUMIF('[1]Címrend HU'!$Q:$Q,$N17,'[1]Címrend HU'!U:U)=0,0,SUMIF('[1]Címrend HU'!$Q:$Q,$N17,'[1]Címrend HU'!U:U)))</f>
        <v>0</v>
      </c>
      <c r="R17" s="130"/>
      <c r="S17" s="140">
        <f>IF($N17="","",IF(SUMIF('[1]Címrend HU'!$Q:$Q,$N17,'[1]Címrend HU'!V:V)=0,0,SUMIF('[1]Címrend HU'!$Q:$Q,$N17,'[1]Címrend HU'!V:V)))</f>
        <v>0</v>
      </c>
      <c r="T17" s="140">
        <f>IF($N17="","",IF(SUMIF('[1]Címrend HU'!$Q:$Q,$N17,'[1]Címrend HU'!W:W)=0,0,SUMIF('[1]Címrend HU'!$Q:$Q,$N17,'[1]Címrend HU'!W:W)))</f>
        <v>0</v>
      </c>
      <c r="U17" s="140">
        <f>IF($N17="","",IF(SUMIF('[1]Címrend HU'!$Q:$Q,$N17,'[1]Címrend HU'!X:X)=0,0,SUMIF('[1]Címrend HU'!$Q:$Q,$N17,'[1]Címrend HU'!X:X)))</f>
        <v>0</v>
      </c>
      <c r="V17" s="7"/>
      <c r="W17" s="7"/>
    </row>
    <row r="18" spans="4:23" ht="11.25">
      <c r="D18" s="4"/>
      <c r="E18" s="8"/>
      <c r="F18" s="4"/>
      <c r="G18" s="4"/>
      <c r="H18" s="4"/>
      <c r="I18" s="4"/>
      <c r="J18" s="4"/>
      <c r="K18" s="4"/>
      <c r="L18" s="5" t="s">
        <v>726</v>
      </c>
      <c r="M18" s="4" t="s">
        <v>505</v>
      </c>
      <c r="N18" s="4" t="s">
        <v>505</v>
      </c>
      <c r="O18" s="140">
        <f>IF($N18="","",IF(SUMIF('[1]Címrend HU'!$Q:$Q,$N18,'[1]Címrend HU'!S:S)=0,0,SUMIF('[1]Címrend HU'!$Q:$Q,$N18,'[1]Címrend HU'!S:S)))</f>
        <v>0</v>
      </c>
      <c r="P18" s="140">
        <f>IF($N18="","",IF(SUMIF('[1]Címrend HU'!$Q:$Q,$N18,'[1]Címrend HU'!T:T)=0,0,SUMIF('[1]Címrend HU'!$Q:$Q,$N18,'[1]Címrend HU'!T:T)))</f>
        <v>0</v>
      </c>
      <c r="Q18" s="140">
        <f>IF($N18="","",IF(SUMIF('[1]Címrend HU'!$Q:$Q,$N18,'[1]Címrend HU'!U:U)=0,0,SUMIF('[1]Címrend HU'!$Q:$Q,$N18,'[1]Címrend HU'!U:U)))</f>
        <v>0</v>
      </c>
      <c r="R18" s="130"/>
      <c r="S18" s="140">
        <f>IF($N18="","",IF(SUMIF('[1]Címrend HU'!$Q:$Q,$N18,'[1]Címrend HU'!V:V)=0,0,SUMIF('[1]Címrend HU'!$Q:$Q,$N18,'[1]Címrend HU'!V:V)))</f>
        <v>0</v>
      </c>
      <c r="T18" s="140">
        <f>IF($N18="","",IF(SUMIF('[1]Címrend HU'!$Q:$Q,$N18,'[1]Címrend HU'!W:W)=0,0,SUMIF('[1]Címrend HU'!$Q:$Q,$N18,'[1]Címrend HU'!W:W)))</f>
        <v>0</v>
      </c>
      <c r="U18" s="140">
        <f>IF($N18="","",IF(SUMIF('[1]Címrend HU'!$Q:$Q,$N18,'[1]Címrend HU'!X:X)=0,0,SUMIF('[1]Címrend HU'!$Q:$Q,$N18,'[1]Címrend HU'!X:X)))</f>
        <v>0</v>
      </c>
      <c r="V18" s="7"/>
      <c r="W18" s="7"/>
    </row>
    <row r="19" spans="4:23" ht="11.25">
      <c r="D19" s="4"/>
      <c r="E19" s="8"/>
      <c r="F19" s="4" t="s">
        <v>26</v>
      </c>
      <c r="G19" s="4"/>
      <c r="H19" s="4"/>
      <c r="I19" s="4"/>
      <c r="J19" s="4"/>
      <c r="K19" s="4"/>
      <c r="L19" s="5" t="s">
        <v>531</v>
      </c>
      <c r="M19" s="104" t="s">
        <v>38</v>
      </c>
      <c r="N19" s="5" t="s">
        <v>38</v>
      </c>
      <c r="O19" s="140">
        <f>IF($N19="","",IF(SUMIF('[1]Címrend HU'!$Q:$Q,$N19,'[1]Címrend HU'!S:S)=0,0,SUMIF('[1]Címrend HU'!$Q:$Q,$N19,'[1]Címrend HU'!S:S)))</f>
        <v>0</v>
      </c>
      <c r="P19" s="140">
        <f>IF($N19="","",IF(SUMIF('[1]Címrend HU'!$Q:$Q,$N19,'[1]Címrend HU'!T:T)=0,0,SUMIF('[1]Címrend HU'!$Q:$Q,$N19,'[1]Címrend HU'!T:T)))</f>
        <v>0</v>
      </c>
      <c r="Q19" s="140">
        <f>IF($N19="","",IF(SUMIF('[1]Címrend HU'!$Q:$Q,$N19,'[1]Címrend HU'!U:U)=0,0,SUMIF('[1]Címrend HU'!$Q:$Q,$N19,'[1]Címrend HU'!U:U)))</f>
        <v>0</v>
      </c>
      <c r="R19" s="130"/>
      <c r="S19" s="140">
        <f>IF($N19="","",IF(SUMIF('[1]Címrend HU'!$Q:$Q,$N19,'[1]Címrend HU'!V:V)=0,0,SUMIF('[1]Címrend HU'!$Q:$Q,$N19,'[1]Címrend HU'!V:V)))</f>
        <v>0</v>
      </c>
      <c r="T19" s="140">
        <f>IF($N19="","",IF(SUMIF('[1]Címrend HU'!$Q:$Q,$N19,'[1]Címrend HU'!W:W)=0,0,SUMIF('[1]Címrend HU'!$Q:$Q,$N19,'[1]Címrend HU'!W:W)))</f>
        <v>0</v>
      </c>
      <c r="U19" s="140">
        <f>IF($N19="","",IF(SUMIF('[1]Címrend HU'!$Q:$Q,$N19,'[1]Címrend HU'!X:X)=0,0,SUMIF('[1]Címrend HU'!$Q:$Q,$N19,'[1]Címrend HU'!X:X)))</f>
        <v>0</v>
      </c>
      <c r="V19" s="7"/>
      <c r="W19" s="7"/>
    </row>
    <row r="20" spans="4:23" ht="11.25">
      <c r="D20" s="4"/>
      <c r="E20" s="8"/>
      <c r="F20" s="4" t="s">
        <v>30</v>
      </c>
      <c r="G20" s="4"/>
      <c r="H20" s="4"/>
      <c r="I20" s="4"/>
      <c r="J20" s="4"/>
      <c r="K20" s="4"/>
      <c r="L20" s="5" t="s">
        <v>39</v>
      </c>
      <c r="M20" s="104" t="s">
        <v>40</v>
      </c>
      <c r="N20" s="5" t="s">
        <v>40</v>
      </c>
      <c r="O20" s="140">
        <f>IF($N20="","",IF(SUMIF('[1]Címrend HU'!$Q:$Q,$N20,'[1]Címrend HU'!S:S)=0,0,SUMIF('[1]Címrend HU'!$Q:$Q,$N20,'[1]Címrend HU'!S:S)))</f>
        <v>0</v>
      </c>
      <c r="P20" s="140">
        <f>IF($N20="","",IF(SUMIF('[1]Címrend HU'!$Q:$Q,$N20,'[1]Címrend HU'!T:T)=0,0,SUMIF('[1]Címrend HU'!$Q:$Q,$N20,'[1]Címrend HU'!T:T)))</f>
        <v>0</v>
      </c>
      <c r="Q20" s="140">
        <f>IF($N20="","",IF(SUMIF('[1]Címrend HU'!$Q:$Q,$N20,'[1]Címrend HU'!U:U)=0,0,SUMIF('[1]Címrend HU'!$Q:$Q,$N20,'[1]Címrend HU'!U:U)))</f>
        <v>0</v>
      </c>
      <c r="R20" s="130"/>
      <c r="S20" s="140">
        <f>IF($N20="","",IF(SUMIF('[1]Címrend HU'!$Q:$Q,$N20,'[1]Címrend HU'!V:V)=0,0,SUMIF('[1]Címrend HU'!$Q:$Q,$N20,'[1]Címrend HU'!V:V)))</f>
        <v>0</v>
      </c>
      <c r="T20" s="140">
        <f>IF($N20="","",IF(SUMIF('[1]Címrend HU'!$Q:$Q,$N20,'[1]Címrend HU'!W:W)=0,0,SUMIF('[1]Címrend HU'!$Q:$Q,$N20,'[1]Címrend HU'!W:W)))</f>
        <v>0</v>
      </c>
      <c r="U20" s="140">
        <f>IF($N20="","",IF(SUMIF('[1]Címrend HU'!$Q:$Q,$N20,'[1]Címrend HU'!X:X)=0,0,SUMIF('[1]Címrend HU'!$Q:$Q,$N20,'[1]Címrend HU'!X:X)))</f>
        <v>0</v>
      </c>
      <c r="V20" s="7"/>
      <c r="W20" s="7"/>
    </row>
    <row r="21" spans="4:23" ht="11.25">
      <c r="D21" s="4"/>
      <c r="E21" s="8"/>
      <c r="F21" s="4" t="s">
        <v>33</v>
      </c>
      <c r="G21" s="4"/>
      <c r="H21" s="4"/>
      <c r="I21" s="4"/>
      <c r="J21" s="4"/>
      <c r="K21" s="4"/>
      <c r="L21" s="5" t="s">
        <v>41</v>
      </c>
      <c r="M21" s="104" t="s">
        <v>42</v>
      </c>
      <c r="N21" s="5" t="s">
        <v>42</v>
      </c>
      <c r="O21" s="140">
        <f>IF($N21="","",IF(SUMIF('[1]Címrend HU'!$Q:$Q,$N21,'[1]Címrend HU'!S:S)=0,0,SUMIF('[1]Címrend HU'!$Q:$Q,$N21,'[1]Címrend HU'!S:S)))</f>
        <v>0</v>
      </c>
      <c r="P21" s="140">
        <f>IF($N21="","",IF(SUMIF('[1]Címrend HU'!$Q:$Q,$N21,'[1]Címrend HU'!T:T)=0,0,SUMIF('[1]Címrend HU'!$Q:$Q,$N21,'[1]Címrend HU'!T:T)))</f>
        <v>0</v>
      </c>
      <c r="Q21" s="140">
        <f>IF($N21="","",IF(SUMIF('[1]Címrend HU'!$Q:$Q,$N21,'[1]Címrend HU'!U:U)=0,0,SUMIF('[1]Címrend HU'!$Q:$Q,$N21,'[1]Címrend HU'!U:U)))</f>
        <v>0</v>
      </c>
      <c r="R21" s="130"/>
      <c r="S21" s="140">
        <f>IF($N21="","",IF(SUMIF('[1]Címrend HU'!$Q:$Q,$N21,'[1]Címrend HU'!V:V)=0,0,SUMIF('[1]Címrend HU'!$Q:$Q,$N21,'[1]Címrend HU'!V:V)))</f>
        <v>0</v>
      </c>
      <c r="T21" s="140">
        <f>IF($N21="","",IF(SUMIF('[1]Címrend HU'!$Q:$Q,$N21,'[1]Címrend HU'!W:W)=0,0,SUMIF('[1]Címrend HU'!$Q:$Q,$N21,'[1]Címrend HU'!W:W)))</f>
        <v>0</v>
      </c>
      <c r="U21" s="140">
        <f>IF($N21="","",IF(SUMIF('[1]Címrend HU'!$Q:$Q,$N21,'[1]Címrend HU'!X:X)=0,0,SUMIF('[1]Címrend HU'!$Q:$Q,$N21,'[1]Címrend HU'!X:X)))</f>
        <v>0</v>
      </c>
      <c r="V21" s="7"/>
      <c r="W21" s="7"/>
    </row>
    <row r="22" spans="4:23" ht="11.25">
      <c r="D22" s="4"/>
      <c r="E22" s="8"/>
      <c r="F22" s="4" t="s">
        <v>43</v>
      </c>
      <c r="G22" s="4"/>
      <c r="H22" s="4"/>
      <c r="I22" s="4"/>
      <c r="J22" s="4"/>
      <c r="K22" s="4"/>
      <c r="L22" s="5" t="s">
        <v>44</v>
      </c>
      <c r="M22" s="104" t="s">
        <v>45</v>
      </c>
      <c r="N22" s="5" t="s">
        <v>45</v>
      </c>
      <c r="O22" s="140">
        <f>IF($N22="","",IF(SUMIF('[1]Címrend HU'!$Q:$Q,$N22,'[1]Címrend HU'!S:S)=0,0,SUMIF('[1]Címrend HU'!$Q:$Q,$N22,'[1]Címrend HU'!S:S)))</f>
        <v>0</v>
      </c>
      <c r="P22" s="140">
        <f>IF($N22="","",IF(SUMIF('[1]Címrend HU'!$Q:$Q,$N22,'[1]Címrend HU'!T:T)=0,0,SUMIF('[1]Címrend HU'!$Q:$Q,$N22,'[1]Címrend HU'!T:T)))</f>
        <v>0</v>
      </c>
      <c r="Q22" s="140">
        <f>IF($N22="","",IF(SUMIF('[1]Címrend HU'!$Q:$Q,$N22,'[1]Címrend HU'!U:U)=0,0,SUMIF('[1]Címrend HU'!$Q:$Q,$N22,'[1]Címrend HU'!U:U)))</f>
        <v>0</v>
      </c>
      <c r="R22" s="130"/>
      <c r="S22" s="140">
        <f>IF($N22="","",IF(SUMIF('[1]Címrend HU'!$Q:$Q,$N22,'[1]Címrend HU'!V:V)=0,0,SUMIF('[1]Címrend HU'!$Q:$Q,$N22,'[1]Címrend HU'!V:V)))</f>
        <v>0</v>
      </c>
      <c r="T22" s="140">
        <f>IF($N22="","",IF(SUMIF('[1]Címrend HU'!$Q:$Q,$N22,'[1]Címrend HU'!W:W)=0,0,SUMIF('[1]Címrend HU'!$Q:$Q,$N22,'[1]Címrend HU'!W:W)))</f>
        <v>0</v>
      </c>
      <c r="U22" s="140">
        <f>IF($N22="","",IF(SUMIF('[1]Címrend HU'!$Q:$Q,$N22,'[1]Címrend HU'!X:X)=0,0,SUMIF('[1]Címrend HU'!$Q:$Q,$N22,'[1]Címrend HU'!X:X)))</f>
        <v>0</v>
      </c>
      <c r="V22" s="7"/>
      <c r="W22" s="7"/>
    </row>
    <row r="23" spans="4:23" ht="11.25">
      <c r="D23" s="4"/>
      <c r="E23" s="8"/>
      <c r="F23" s="4" t="s">
        <v>46</v>
      </c>
      <c r="G23" s="4"/>
      <c r="H23" s="4"/>
      <c r="I23" s="4"/>
      <c r="J23" s="4"/>
      <c r="K23" s="4"/>
      <c r="L23" s="5" t="s">
        <v>47</v>
      </c>
      <c r="M23" s="104" t="s">
        <v>48</v>
      </c>
      <c r="N23" s="5" t="s">
        <v>48</v>
      </c>
      <c r="O23" s="140">
        <f>IF($N23="","",IF(SUMIF('[1]Címrend HU'!$Q:$Q,$N23,'[1]Címrend HU'!S:S)=0,0,SUMIF('[1]Címrend HU'!$Q:$Q,$N23,'[1]Címrend HU'!S:S)))</f>
        <v>0</v>
      </c>
      <c r="P23" s="140">
        <f>IF($N23="","",IF(SUMIF('[1]Címrend HU'!$Q:$Q,$N23,'[1]Címrend HU'!T:T)=0,0,SUMIF('[1]Címrend HU'!$Q:$Q,$N23,'[1]Címrend HU'!T:T)))</f>
        <v>0</v>
      </c>
      <c r="Q23" s="140">
        <f>IF($N23="","",IF(SUMIF('[1]Címrend HU'!$Q:$Q,$N23,'[1]Címrend HU'!U:U)=0,0,SUMIF('[1]Címrend HU'!$Q:$Q,$N23,'[1]Címrend HU'!U:U)))</f>
        <v>0</v>
      </c>
      <c r="R23" s="130"/>
      <c r="S23" s="140">
        <f>IF($N23="","",IF(SUMIF('[1]Címrend HU'!$Q:$Q,$N23,'[1]Címrend HU'!V:V)=0,0,SUMIF('[1]Címrend HU'!$Q:$Q,$N23,'[1]Címrend HU'!V:V)))</f>
        <v>0</v>
      </c>
      <c r="T23" s="140">
        <f>IF($N23="","",IF(SUMIF('[1]Címrend HU'!$Q:$Q,$N23,'[1]Címrend HU'!W:W)=0,0,SUMIF('[1]Címrend HU'!$Q:$Q,$N23,'[1]Címrend HU'!W:W)))</f>
        <v>0</v>
      </c>
      <c r="U23" s="140">
        <f>IF($N23="","",IF(SUMIF('[1]Címrend HU'!$Q:$Q,$N23,'[1]Címrend HU'!X:X)=0,0,SUMIF('[1]Címrend HU'!$Q:$Q,$N23,'[1]Címrend HU'!X:X)))</f>
        <v>0</v>
      </c>
      <c r="V23" s="7"/>
      <c r="W23" s="7"/>
    </row>
    <row r="24" spans="4:23" ht="11.25">
      <c r="D24" s="4"/>
      <c r="E24" s="8"/>
      <c r="F24" s="4" t="s">
        <v>49</v>
      </c>
      <c r="G24" s="4"/>
      <c r="H24" s="4"/>
      <c r="I24" s="4"/>
      <c r="J24" s="4"/>
      <c r="K24" s="4"/>
      <c r="L24" s="5" t="s">
        <v>50</v>
      </c>
      <c r="M24" s="104" t="s">
        <v>51</v>
      </c>
      <c r="N24" s="5" t="s">
        <v>51</v>
      </c>
      <c r="O24" s="140">
        <f>IF($N24="","",IF(SUMIF('[1]Címrend HU'!$Q:$Q,$N24,'[1]Címrend HU'!S:S)=0,0,SUMIF('[1]Címrend HU'!$Q:$Q,$N24,'[1]Címrend HU'!S:S)))</f>
        <v>0</v>
      </c>
      <c r="P24" s="140">
        <f>IF($N24="","",IF(SUMIF('[1]Címrend HU'!$Q:$Q,$N24,'[1]Címrend HU'!T:T)=0,0,SUMIF('[1]Címrend HU'!$Q:$Q,$N24,'[1]Címrend HU'!T:T)))</f>
        <v>0</v>
      </c>
      <c r="Q24" s="140">
        <f>IF($N24="","",IF(SUMIF('[1]Címrend HU'!$Q:$Q,$N24,'[1]Címrend HU'!U:U)=0,0,SUMIF('[1]Címrend HU'!$Q:$Q,$N24,'[1]Címrend HU'!U:U)))</f>
        <v>0</v>
      </c>
      <c r="R24" s="130"/>
      <c r="S24" s="140">
        <f>IF($N24="","",IF(SUMIF('[1]Címrend HU'!$Q:$Q,$N24,'[1]Címrend HU'!V:V)=0,0,SUMIF('[1]Címrend HU'!$Q:$Q,$N24,'[1]Címrend HU'!V:V)))</f>
        <v>0</v>
      </c>
      <c r="T24" s="140">
        <f>IF($N24="","",IF(SUMIF('[1]Címrend HU'!$Q:$Q,$N24,'[1]Címrend HU'!W:W)=0,0,SUMIF('[1]Címrend HU'!$Q:$Q,$N24,'[1]Címrend HU'!W:W)))</f>
        <v>0</v>
      </c>
      <c r="U24" s="140">
        <f>IF($N24="","",IF(SUMIF('[1]Címrend HU'!$Q:$Q,$N24,'[1]Címrend HU'!X:X)=0,0,SUMIF('[1]Címrend HU'!$Q:$Q,$N24,'[1]Címrend HU'!X:X)))</f>
        <v>0</v>
      </c>
      <c r="V24" s="7"/>
      <c r="W24" s="7"/>
    </row>
    <row r="25" spans="4:23" ht="11.25">
      <c r="D25" s="4"/>
      <c r="E25" s="8"/>
      <c r="F25" s="4" t="s">
        <v>52</v>
      </c>
      <c r="G25" s="4"/>
      <c r="H25" s="4"/>
      <c r="I25" s="4"/>
      <c r="J25" s="4"/>
      <c r="K25" s="4"/>
      <c r="L25" s="5" t="s">
        <v>53</v>
      </c>
      <c r="M25" s="104" t="s">
        <v>54</v>
      </c>
      <c r="N25" s="5" t="s">
        <v>54</v>
      </c>
      <c r="O25" s="140">
        <f>IF($N25="","",IF(SUMIF('[1]Címrend HU'!$Q:$Q,$N25,'[1]Címrend HU'!S:S)=0,0,SUMIF('[1]Címrend HU'!$Q:$Q,$N25,'[1]Címrend HU'!S:S)))</f>
        <v>0</v>
      </c>
      <c r="P25" s="140">
        <f>IF($N25="","",IF(SUMIF('[1]Címrend HU'!$Q:$Q,$N25,'[1]Címrend HU'!T:T)=0,0,SUMIF('[1]Címrend HU'!$Q:$Q,$N25,'[1]Címrend HU'!T:T)))</f>
        <v>0</v>
      </c>
      <c r="Q25" s="140">
        <f>IF($N25="","",IF(SUMIF('[1]Címrend HU'!$Q:$Q,$N25,'[1]Címrend HU'!U:U)=0,0,SUMIF('[1]Címrend HU'!$Q:$Q,$N25,'[1]Címrend HU'!U:U)))</f>
        <v>0</v>
      </c>
      <c r="R25" s="130"/>
      <c r="S25" s="140">
        <f>IF($N25="","",IF(SUMIF('[1]Címrend HU'!$Q:$Q,$N25,'[1]Címrend HU'!V:V)=0,0,SUMIF('[1]Címrend HU'!$Q:$Q,$N25,'[1]Címrend HU'!V:V)))</f>
        <v>0</v>
      </c>
      <c r="T25" s="140">
        <f>IF($N25="","",IF(SUMIF('[1]Címrend HU'!$Q:$Q,$N25,'[1]Címrend HU'!W:W)=0,0,SUMIF('[1]Címrend HU'!$Q:$Q,$N25,'[1]Címrend HU'!W:W)))</f>
        <v>0</v>
      </c>
      <c r="U25" s="140">
        <f>IF($N25="","",IF(SUMIF('[1]Címrend HU'!$Q:$Q,$N25,'[1]Címrend HU'!X:X)=0,0,SUMIF('[1]Címrend HU'!$Q:$Q,$N25,'[1]Címrend HU'!X:X)))</f>
        <v>0</v>
      </c>
      <c r="V25" s="7"/>
      <c r="W25" s="7"/>
    </row>
    <row r="26" spans="4:23" ht="11.25">
      <c r="D26" s="4"/>
      <c r="E26" s="8"/>
      <c r="F26" s="4" t="s">
        <v>55</v>
      </c>
      <c r="G26" s="4"/>
      <c r="H26" s="4"/>
      <c r="I26" s="4"/>
      <c r="J26" s="4"/>
      <c r="K26" s="4"/>
      <c r="L26" s="5" t="s">
        <v>56</v>
      </c>
      <c r="M26" s="104" t="s">
        <v>57</v>
      </c>
      <c r="N26" s="5" t="s">
        <v>57</v>
      </c>
      <c r="O26" s="140">
        <f>IF($N26="","",IF(SUMIF('[1]Címrend HU'!$Q:$Q,$N26,'[1]Címrend HU'!S:S)=0,0,SUMIF('[1]Címrend HU'!$Q:$Q,$N26,'[1]Címrend HU'!S:S)))</f>
        <v>0</v>
      </c>
      <c r="P26" s="140">
        <f>IF($N26="","",IF(SUMIF('[1]Címrend HU'!$Q:$Q,$N26,'[1]Címrend HU'!T:T)=0,0,SUMIF('[1]Címrend HU'!$Q:$Q,$N26,'[1]Címrend HU'!T:T)))</f>
        <v>0</v>
      </c>
      <c r="Q26" s="140">
        <f>IF($N26="","",IF(SUMIF('[1]Címrend HU'!$Q:$Q,$N26,'[1]Címrend HU'!U:U)=0,0,SUMIF('[1]Címrend HU'!$Q:$Q,$N26,'[1]Címrend HU'!U:U)))</f>
        <v>0</v>
      </c>
      <c r="R26" s="130"/>
      <c r="S26" s="140">
        <f>IF($N26="","",IF(SUMIF('[1]Címrend HU'!$Q:$Q,$N26,'[1]Címrend HU'!V:V)=0,0,SUMIF('[1]Címrend HU'!$Q:$Q,$N26,'[1]Címrend HU'!V:V)))</f>
        <v>0</v>
      </c>
      <c r="T26" s="140">
        <f>IF($N26="","",IF(SUMIF('[1]Címrend HU'!$Q:$Q,$N26,'[1]Címrend HU'!W:W)=0,0,SUMIF('[1]Címrend HU'!$Q:$Q,$N26,'[1]Címrend HU'!W:W)))</f>
        <v>0</v>
      </c>
      <c r="U26" s="140">
        <f>IF($N26="","",IF(SUMIF('[1]Címrend HU'!$Q:$Q,$N26,'[1]Címrend HU'!X:X)=0,0,SUMIF('[1]Címrend HU'!$Q:$Q,$N26,'[1]Címrend HU'!X:X)))</f>
        <v>0</v>
      </c>
      <c r="V26" s="7"/>
      <c r="W26" s="7"/>
    </row>
    <row r="27" spans="4:23" ht="11.25">
      <c r="D27" s="4"/>
      <c r="E27" s="8"/>
      <c r="F27" s="4" t="s">
        <v>58</v>
      </c>
      <c r="G27" s="4"/>
      <c r="H27" s="4"/>
      <c r="I27" s="4"/>
      <c r="J27" s="4"/>
      <c r="K27" s="4"/>
      <c r="L27" s="5" t="s">
        <v>429</v>
      </c>
      <c r="M27" s="104" t="s">
        <v>60</v>
      </c>
      <c r="N27" s="5" t="s">
        <v>60</v>
      </c>
      <c r="O27" s="140">
        <f>IF($N27="","",IF(SUMIF('[1]Címrend HU'!$Q:$Q,$N27,'[1]Címrend HU'!S:S)=0,0,SUMIF('[1]Címrend HU'!$Q:$Q,$N27,'[1]Címrend HU'!S:S)))</f>
        <v>0</v>
      </c>
      <c r="P27" s="140">
        <f>IF($N27="","",IF(SUMIF('[1]Címrend HU'!$Q:$Q,$N27,'[1]Címrend HU'!T:T)=0,0,SUMIF('[1]Címrend HU'!$Q:$Q,$N27,'[1]Címrend HU'!T:T)))</f>
        <v>0</v>
      </c>
      <c r="Q27" s="140">
        <f>IF($N27="","",IF(SUMIF('[1]Címrend HU'!$Q:$Q,$N27,'[1]Címrend HU'!U:U)=0,0,SUMIF('[1]Címrend HU'!$Q:$Q,$N27,'[1]Címrend HU'!U:U)))</f>
        <v>0</v>
      </c>
      <c r="R27" s="130"/>
      <c r="S27" s="140">
        <f>IF($N27="","",IF(SUMIF('[1]Címrend HU'!$Q:$Q,$N27,'[1]Címrend HU'!V:V)=0,0,SUMIF('[1]Címrend HU'!$Q:$Q,$N27,'[1]Címrend HU'!V:V)))</f>
        <v>0</v>
      </c>
      <c r="T27" s="140">
        <f>IF($N27="","",IF(SUMIF('[1]Címrend HU'!$Q:$Q,$N27,'[1]Címrend HU'!W:W)=0,0,SUMIF('[1]Címrend HU'!$Q:$Q,$N27,'[1]Címrend HU'!W:W)))</f>
        <v>0</v>
      </c>
      <c r="U27" s="140">
        <f>IF($N27="","",IF(SUMIF('[1]Címrend HU'!$Q:$Q,$N27,'[1]Címrend HU'!X:X)=0,0,SUMIF('[1]Címrend HU'!$Q:$Q,$N27,'[1]Címrend HU'!X:X)))</f>
        <v>0</v>
      </c>
      <c r="V27" s="7"/>
      <c r="W27" s="7"/>
    </row>
    <row r="28" spans="4:23" ht="11.25">
      <c r="D28" s="4"/>
      <c r="E28" s="8"/>
      <c r="F28" s="4" t="s">
        <v>61</v>
      </c>
      <c r="G28" s="4"/>
      <c r="H28" s="4"/>
      <c r="I28" s="4"/>
      <c r="J28" s="4"/>
      <c r="K28" s="4"/>
      <c r="L28" s="5" t="s">
        <v>59</v>
      </c>
      <c r="M28" s="104" t="s">
        <v>63</v>
      </c>
      <c r="N28" s="5" t="s">
        <v>63</v>
      </c>
      <c r="O28" s="140">
        <f>IF($N28="","",IF(SUMIF('[1]Címrend HU'!$Q:$Q,$N28,'[1]Címrend HU'!S:S)=0,0,SUMIF('[1]Címrend HU'!$Q:$Q,$N28,'[1]Címrend HU'!S:S)))</f>
        <v>0</v>
      </c>
      <c r="P28" s="140">
        <f>IF($N28="","",IF(SUMIF('[1]Címrend HU'!$Q:$Q,$N28,'[1]Címrend HU'!T:T)=0,0,SUMIF('[1]Címrend HU'!$Q:$Q,$N28,'[1]Címrend HU'!T:T)))</f>
        <v>0</v>
      </c>
      <c r="Q28" s="140">
        <f>IF($N28="","",IF(SUMIF('[1]Címrend HU'!$Q:$Q,$N28,'[1]Címrend HU'!U:U)=0,0,SUMIF('[1]Címrend HU'!$Q:$Q,$N28,'[1]Címrend HU'!U:U)))</f>
        <v>0</v>
      </c>
      <c r="R28" s="130"/>
      <c r="S28" s="140">
        <f>IF($N28="","",IF(SUMIF('[1]Címrend HU'!$Q:$Q,$N28,'[1]Címrend HU'!V:V)=0,0,SUMIF('[1]Címrend HU'!$Q:$Q,$N28,'[1]Címrend HU'!V:V)))</f>
        <v>0</v>
      </c>
      <c r="T28" s="140">
        <f>IF($N28="","",IF(SUMIF('[1]Címrend HU'!$Q:$Q,$N28,'[1]Címrend HU'!W:W)=0,0,SUMIF('[1]Címrend HU'!$Q:$Q,$N28,'[1]Címrend HU'!W:W)))</f>
        <v>0</v>
      </c>
      <c r="U28" s="140">
        <f>IF($N28="","",IF(SUMIF('[1]Címrend HU'!$Q:$Q,$N28,'[1]Címrend HU'!X:X)=0,0,SUMIF('[1]Címrend HU'!$Q:$Q,$N28,'[1]Címrend HU'!X:X)))</f>
        <v>0</v>
      </c>
      <c r="V28" s="7"/>
      <c r="W28" s="7"/>
    </row>
    <row r="29" spans="4:23" ht="11.25">
      <c r="D29" s="4"/>
      <c r="E29" s="8"/>
      <c r="F29" s="4" t="s">
        <v>335</v>
      </c>
      <c r="G29" s="4"/>
      <c r="H29" s="4"/>
      <c r="I29" s="4"/>
      <c r="J29" s="4"/>
      <c r="K29" s="4"/>
      <c r="L29" s="5" t="s">
        <v>62</v>
      </c>
      <c r="M29" s="104" t="s">
        <v>430</v>
      </c>
      <c r="N29" s="5" t="s">
        <v>430</v>
      </c>
      <c r="O29" s="140">
        <f>IF($N29="","",IF(SUMIF('[1]Címrend HU'!$Q:$Q,$N29,'[1]Címrend HU'!S:S)=0,0,SUMIF('[1]Címrend HU'!$Q:$Q,$N29,'[1]Címrend HU'!S:S)))</f>
        <v>0</v>
      </c>
      <c r="P29" s="140">
        <f>IF($N29="","",IF(SUMIF('[1]Címrend HU'!$Q:$Q,$N29,'[1]Címrend HU'!T:T)=0,0,SUMIF('[1]Címrend HU'!$Q:$Q,$N29,'[1]Címrend HU'!T:T)))</f>
        <v>0</v>
      </c>
      <c r="Q29" s="140">
        <f>IF($N29="","",IF(SUMIF('[1]Címrend HU'!$Q:$Q,$N29,'[1]Címrend HU'!U:U)=0,0,SUMIF('[1]Címrend HU'!$Q:$Q,$N29,'[1]Címrend HU'!U:U)))</f>
        <v>0</v>
      </c>
      <c r="R29" s="130"/>
      <c r="S29" s="140">
        <f>IF($N29="","",IF(SUMIF('[1]Címrend HU'!$Q:$Q,$N29,'[1]Címrend HU'!V:V)=0,0,SUMIF('[1]Címrend HU'!$Q:$Q,$N29,'[1]Címrend HU'!V:V)))</f>
        <v>0</v>
      </c>
      <c r="T29" s="140">
        <f>IF($N29="","",IF(SUMIF('[1]Címrend HU'!$Q:$Q,$N29,'[1]Címrend HU'!W:W)=0,0,SUMIF('[1]Címrend HU'!$Q:$Q,$N29,'[1]Címrend HU'!W:W)))</f>
        <v>0</v>
      </c>
      <c r="U29" s="140">
        <f>IF($N29="","",IF(SUMIF('[1]Címrend HU'!$Q:$Q,$N29,'[1]Címrend HU'!X:X)=0,0,SUMIF('[1]Címrend HU'!$Q:$Q,$N29,'[1]Címrend HU'!X:X)))</f>
        <v>0</v>
      </c>
      <c r="V29" s="7"/>
      <c r="W29" s="7"/>
    </row>
    <row r="30" spans="4:23" ht="11.25">
      <c r="D30" s="4"/>
      <c r="E30" s="137" t="s">
        <v>33</v>
      </c>
      <c r="F30" s="138"/>
      <c r="G30" s="138"/>
      <c r="H30" s="138"/>
      <c r="I30" s="138"/>
      <c r="J30" s="138"/>
      <c r="K30" s="138" t="s">
        <v>34</v>
      </c>
      <c r="L30" s="139"/>
      <c r="M30" s="25" t="s">
        <v>35</v>
      </c>
      <c r="N30" s="139"/>
      <c r="O30" s="26">
        <f>SUM(O14,O14:O15,O19:O29)</f>
        <v>0</v>
      </c>
      <c r="P30" s="26">
        <f>SUM(P14,P14:P15,P19:P29)</f>
        <v>0</v>
      </c>
      <c r="Q30" s="26">
        <f>SUM(Q14,Q14:Q15,Q19:Q29)</f>
        <v>0</v>
      </c>
      <c r="R30" s="84"/>
      <c r="S30" s="26">
        <f>SUM(S14,S14:S15,S19:S29)</f>
        <v>0</v>
      </c>
      <c r="T30" s="26">
        <f>SUM(T14,T14:T15,T19:T29)</f>
        <v>0</v>
      </c>
      <c r="U30" s="26">
        <f>SUM(U14,U14:U15,U19:U29)</f>
        <v>0</v>
      </c>
      <c r="V30" s="7"/>
      <c r="W30" s="7"/>
    </row>
    <row r="31" spans="1:23" s="27" customFormat="1" ht="11.25">
      <c r="A31" s="37"/>
      <c r="B31" s="37"/>
      <c r="C31" s="37"/>
      <c r="D31" s="11" t="s">
        <v>19</v>
      </c>
      <c r="E31" s="134"/>
      <c r="F31" s="11"/>
      <c r="G31" s="11" t="s">
        <v>721</v>
      </c>
      <c r="H31" s="11"/>
      <c r="I31" s="11"/>
      <c r="J31" s="11"/>
      <c r="K31" s="11"/>
      <c r="L31" s="12"/>
      <c r="M31" s="12"/>
      <c r="N31" s="12"/>
      <c r="O31" s="135">
        <f>SUM(O30,O12,O10,O9,O8)</f>
        <v>693180688</v>
      </c>
      <c r="P31" s="135">
        <f>SUM(P30,P12,P10,P9,P8)</f>
        <v>13375066</v>
      </c>
      <c r="Q31" s="135">
        <f>SUM(Q30,Q12,Q10,Q9,Q8)</f>
        <v>706555754</v>
      </c>
      <c r="R31" s="108"/>
      <c r="S31" s="135">
        <f>SUM(S30,S12,S10,S9,S8)</f>
        <v>0</v>
      </c>
      <c r="T31" s="135">
        <f>SUM(T30,T12,T10,T9,T8)</f>
        <v>331185422</v>
      </c>
      <c r="U31" s="135">
        <f>SUM(U30,U12,U10,U9,U8)</f>
        <v>375370332</v>
      </c>
      <c r="V31" s="14"/>
      <c r="W31" s="14"/>
    </row>
    <row r="32" spans="12:23" ht="11.25">
      <c r="L32" s="9"/>
      <c r="M32" s="9"/>
      <c r="N32" s="9"/>
      <c r="O32" s="108"/>
      <c r="P32" s="108"/>
      <c r="Q32" s="145"/>
      <c r="R32" s="108"/>
      <c r="S32" s="108"/>
      <c r="T32" s="108"/>
      <c r="U32" s="108"/>
      <c r="V32" s="7"/>
      <c r="W32" s="7"/>
    </row>
    <row r="33" spans="13:23" ht="11.25">
      <c r="M33" s="9"/>
      <c r="N33" s="9"/>
      <c r="O33" s="108"/>
      <c r="P33" s="108"/>
      <c r="Q33" s="145"/>
      <c r="R33" s="108"/>
      <c r="S33" s="108"/>
      <c r="T33" s="108"/>
      <c r="U33" s="108"/>
      <c r="V33" s="7"/>
      <c r="W33" s="7"/>
    </row>
    <row r="34" spans="1:23" ht="11.25">
      <c r="A34" s="15"/>
      <c r="B34" s="15"/>
      <c r="C34" s="15"/>
      <c r="D34" s="15" t="s">
        <v>23</v>
      </c>
      <c r="E34" s="15"/>
      <c r="F34" s="15"/>
      <c r="G34" s="15"/>
      <c r="H34" s="15"/>
      <c r="I34" s="15"/>
      <c r="J34" s="143" t="s">
        <v>64</v>
      </c>
      <c r="K34" s="143"/>
      <c r="L34" s="144"/>
      <c r="M34" s="143"/>
      <c r="N34" s="143"/>
      <c r="O34" s="144"/>
      <c r="P34" s="144"/>
      <c r="Q34" s="149"/>
      <c r="R34" s="140"/>
      <c r="S34" s="149"/>
      <c r="T34" s="149"/>
      <c r="U34" s="149"/>
      <c r="V34" s="7"/>
      <c r="W34" s="7"/>
    </row>
    <row r="35" spans="4:23" ht="11.25">
      <c r="D35" s="4"/>
      <c r="E35" s="137" t="s">
        <v>19</v>
      </c>
      <c r="F35" s="138"/>
      <c r="G35" s="138"/>
      <c r="H35" s="138"/>
      <c r="I35" s="138"/>
      <c r="J35" s="138"/>
      <c r="K35" s="138" t="s">
        <v>359</v>
      </c>
      <c r="L35" s="139"/>
      <c r="M35" s="25" t="s">
        <v>65</v>
      </c>
      <c r="N35" s="139" t="s">
        <v>65</v>
      </c>
      <c r="O35" s="26">
        <f>IF($N35="","",IF(SUMIF('[1]Címrend HU'!$Q:$Q,$N35,'[1]Címrend HU'!S:S)=0,0,SUMIF('[1]Címrend HU'!$Q:$Q,$N35,'[1]Címrend HU'!S:S)))</f>
        <v>500000</v>
      </c>
      <c r="P35" s="26">
        <f>IF($N35="","",IF(SUMIF('[1]Címrend HU'!$Q:$Q,$N35,'[1]Címrend HU'!T:T)=0,0,SUMIF('[1]Címrend HU'!$Q:$Q,$N35,'[1]Címrend HU'!T:T)))</f>
        <v>0</v>
      </c>
      <c r="Q35" s="26">
        <f>IF($N35="","",IF(SUMIF('[1]Címrend HU'!$Q:$Q,$N35,'[1]Címrend HU'!U:U)=0,0,SUMIF('[1]Címrend HU'!$Q:$Q,$N35,'[1]Címrend HU'!U:U)))</f>
        <v>500000</v>
      </c>
      <c r="R35" s="84"/>
      <c r="S35" s="26">
        <f>IF($N35="","",IF(SUMIF('[1]Címrend HU'!$Q:$Q,$N35,'[1]Címrend HU'!V:V)=0,0,SUMIF('[1]Címrend HU'!$Q:$Q,$N35,'[1]Címrend HU'!V:V)))</f>
        <v>0</v>
      </c>
      <c r="T35" s="26">
        <f>IF($N35="","",IF(SUMIF('[1]Címrend HU'!$Q:$Q,$N35,'[1]Címrend HU'!W:W)=0,0,SUMIF('[1]Címrend HU'!$Q:$Q,$N35,'[1]Címrend HU'!W:W)))</f>
        <v>0</v>
      </c>
      <c r="U35" s="26">
        <f>IF($N35="","",IF(SUMIF('[1]Címrend HU'!$Q:$Q,$N35,'[1]Címrend HU'!X:X)=0,0,SUMIF('[1]Címrend HU'!$Q:$Q,$N35,'[1]Címrend HU'!X:X)))</f>
        <v>500000</v>
      </c>
      <c r="V35" s="7"/>
      <c r="W35" s="7"/>
    </row>
    <row r="36" spans="4:23" ht="11.25">
      <c r="D36" s="4"/>
      <c r="E36" s="137" t="s">
        <v>23</v>
      </c>
      <c r="F36" s="138"/>
      <c r="G36" s="138"/>
      <c r="H36" s="138"/>
      <c r="I36" s="138"/>
      <c r="J36" s="138"/>
      <c r="K36" s="138" t="s">
        <v>66</v>
      </c>
      <c r="L36" s="139"/>
      <c r="M36" s="25" t="s">
        <v>67</v>
      </c>
      <c r="N36" s="139" t="s">
        <v>67</v>
      </c>
      <c r="O36" s="26">
        <f>IF($N36="","",IF(SUMIF('[1]Címrend HU'!$Q:$Q,$N36,'[1]Címrend HU'!S:S)=0,0,SUMIF('[1]Címrend HU'!$Q:$Q,$N36,'[1]Címrend HU'!S:S)))</f>
        <v>1500000</v>
      </c>
      <c r="P36" s="26">
        <f>IF($N36="","",IF(SUMIF('[1]Címrend HU'!$Q:$Q,$N36,'[1]Címrend HU'!T:T)=0,0,SUMIF('[1]Címrend HU'!$Q:$Q,$N36,'[1]Címrend HU'!T:T)))</f>
        <v>0</v>
      </c>
      <c r="Q36" s="26">
        <f>IF($N36="","",IF(SUMIF('[1]Címrend HU'!$Q:$Q,$N36,'[1]Címrend HU'!U:U)=0,0,SUMIF('[1]Címrend HU'!$Q:$Q,$N36,'[1]Címrend HU'!U:U)))</f>
        <v>1500000</v>
      </c>
      <c r="R36" s="84"/>
      <c r="S36" s="26">
        <f>IF($N36="","",IF(SUMIF('[1]Címrend HU'!$Q:$Q,$N36,'[1]Címrend HU'!V:V)=0,0,SUMIF('[1]Címrend HU'!$Q:$Q,$N36,'[1]Címrend HU'!V:V)))</f>
        <v>0</v>
      </c>
      <c r="T36" s="26">
        <f>IF($N36="","",IF(SUMIF('[1]Címrend HU'!$Q:$Q,$N36,'[1]Címrend HU'!W:W)=0,0,SUMIF('[1]Címrend HU'!$Q:$Q,$N36,'[1]Címrend HU'!W:W)))</f>
        <v>0</v>
      </c>
      <c r="U36" s="26">
        <f>IF($N36="","",IF(SUMIF('[1]Címrend HU'!$Q:$Q,$N36,'[1]Címrend HU'!X:X)=0,0,SUMIF('[1]Címrend HU'!$Q:$Q,$N36,'[1]Címrend HU'!X:X)))</f>
        <v>1500000</v>
      </c>
      <c r="V36" s="7"/>
      <c r="W36" s="7"/>
    </row>
    <row r="37" spans="5:23" ht="11.25">
      <c r="E37" s="1" t="s">
        <v>26</v>
      </c>
      <c r="J37" s="18"/>
      <c r="K37" s="18" t="s">
        <v>759</v>
      </c>
      <c r="L37" s="19"/>
      <c r="M37" s="22"/>
      <c r="N37" s="18" t="s">
        <v>69</v>
      </c>
      <c r="O37" s="145"/>
      <c r="P37" s="145"/>
      <c r="Q37" s="145"/>
      <c r="R37" s="140"/>
      <c r="S37" s="145"/>
      <c r="T37" s="145"/>
      <c r="U37" s="145"/>
      <c r="V37" s="7"/>
      <c r="W37" s="7"/>
    </row>
    <row r="38" spans="6:25" ht="11.25">
      <c r="F38" s="1" t="s">
        <v>19</v>
      </c>
      <c r="J38" s="18"/>
      <c r="K38" s="18"/>
      <c r="L38" s="19" t="s">
        <v>532</v>
      </c>
      <c r="M38" s="22" t="s">
        <v>70</v>
      </c>
      <c r="N38" s="18" t="s">
        <v>70</v>
      </c>
      <c r="O38" s="140">
        <f>IF($N38="","",IF(SUMIF('[1]Címrend HU'!$Q:$Q,$N38,'[1]Címrend HU'!S:S)=0,0,SUMIF('[1]Címrend HU'!$Q:$Q,$N38,'[1]Címrend HU'!S:S)))</f>
        <v>0</v>
      </c>
      <c r="P38" s="140">
        <f>IF($N38="","",IF(SUMIF('[1]Címrend HU'!$Q:$Q,$N38,'[1]Címrend HU'!T:T)=0,0,SUMIF('[1]Címrend HU'!$Q:$Q,$N38,'[1]Címrend HU'!T:T)))</f>
        <v>0</v>
      </c>
      <c r="Q38" s="140">
        <f>IF($N38="","",IF(SUMIF('[1]Címrend HU'!$Q:$Q,$N38,'[1]Címrend HU'!U:U)=0,0,SUMIF('[1]Címrend HU'!$Q:$Q,$N38,'[1]Címrend HU'!U:U)))</f>
        <v>0</v>
      </c>
      <c r="R38" s="130"/>
      <c r="S38" s="140">
        <f>IF($N38="","",IF(SUMIF('[1]Címrend HU'!$Q:$Q,$N38,'[1]Címrend HU'!V:V)=0,0,SUMIF('[1]Címrend HU'!$Q:$Q,$N38,'[1]Címrend HU'!V:V)))</f>
        <v>0</v>
      </c>
      <c r="T38" s="140">
        <f>IF($N38="","",IF(SUMIF('[1]Címrend HU'!$Q:$Q,$N38,'[1]Címrend HU'!W:W)=0,0,SUMIF('[1]Címrend HU'!$Q:$Q,$N38,'[1]Címrend HU'!W:W)))</f>
        <v>0</v>
      </c>
      <c r="U38" s="140">
        <f>IF($N38="","",IF(SUMIF('[1]Címrend HU'!$Q:$Q,$N38,'[1]Címrend HU'!X:X)=0,0,SUMIF('[1]Címrend HU'!$Q:$Q,$N38,'[1]Címrend HU'!X:X)))</f>
        <v>0</v>
      </c>
      <c r="V38" s="7"/>
      <c r="W38" s="7"/>
      <c r="Y38" s="7"/>
    </row>
    <row r="39" spans="6:23" ht="11.25">
      <c r="F39" s="1" t="s">
        <v>23</v>
      </c>
      <c r="J39" s="18"/>
      <c r="K39" s="18"/>
      <c r="L39" s="19" t="s">
        <v>71</v>
      </c>
      <c r="M39" s="22" t="s">
        <v>72</v>
      </c>
      <c r="N39" s="18" t="s">
        <v>72</v>
      </c>
      <c r="O39" s="140">
        <f>IF($N39="","",IF(SUMIF('[1]Címrend HU'!$Q:$Q,$N39,'[1]Címrend HU'!S:S)=0,0,SUMIF('[1]Címrend HU'!$Q:$Q,$N39,'[1]Címrend HU'!S:S)))</f>
        <v>0</v>
      </c>
      <c r="P39" s="140">
        <f>IF($N39="","",IF(SUMIF('[1]Címrend HU'!$Q:$Q,$N39,'[1]Címrend HU'!T:T)=0,0,SUMIF('[1]Címrend HU'!$Q:$Q,$N39,'[1]Címrend HU'!T:T)))</f>
        <v>0</v>
      </c>
      <c r="Q39" s="140">
        <f>IF($N39="","",IF(SUMIF('[1]Címrend HU'!$Q:$Q,$N39,'[1]Címrend HU'!U:U)=0,0,SUMIF('[1]Címrend HU'!$Q:$Q,$N39,'[1]Címrend HU'!U:U)))</f>
        <v>0</v>
      </c>
      <c r="R39" s="130"/>
      <c r="S39" s="140">
        <f>IF($N39="","",IF(SUMIF('[1]Címrend HU'!$Q:$Q,$N39,'[1]Címrend HU'!V:V)=0,0,SUMIF('[1]Címrend HU'!$Q:$Q,$N39,'[1]Címrend HU'!V:V)))</f>
        <v>0</v>
      </c>
      <c r="T39" s="140">
        <f>IF($N39="","",IF(SUMIF('[1]Címrend HU'!$Q:$Q,$N39,'[1]Címrend HU'!W:W)=0,0,SUMIF('[1]Címrend HU'!$Q:$Q,$N39,'[1]Címrend HU'!W:W)))</f>
        <v>0</v>
      </c>
      <c r="U39" s="140">
        <f>IF($N39="","",IF(SUMIF('[1]Címrend HU'!$Q:$Q,$N39,'[1]Címrend HU'!X:X)=0,0,SUMIF('[1]Címrend HU'!$Q:$Q,$N39,'[1]Címrend HU'!X:X)))</f>
        <v>0</v>
      </c>
      <c r="V39" s="7"/>
      <c r="W39" s="7"/>
    </row>
    <row r="40" spans="6:23" ht="11.25">
      <c r="F40" s="1" t="s">
        <v>26</v>
      </c>
      <c r="J40" s="18"/>
      <c r="K40" s="18"/>
      <c r="L40" s="19" t="s">
        <v>73</v>
      </c>
      <c r="M40" s="22" t="s">
        <v>74</v>
      </c>
      <c r="N40" s="18" t="s">
        <v>74</v>
      </c>
      <c r="O40" s="140">
        <f>IF($N40="","",IF(SUMIF('[1]Címrend HU'!$Q:$Q,$N40,'[1]Címrend HU'!S:S)=0,0,SUMIF('[1]Címrend HU'!$Q:$Q,$N40,'[1]Címrend HU'!S:S)))</f>
        <v>0</v>
      </c>
      <c r="P40" s="140">
        <f>IF($N40="","",IF(SUMIF('[1]Címrend HU'!$Q:$Q,$N40,'[1]Címrend HU'!T:T)=0,0,SUMIF('[1]Címrend HU'!$Q:$Q,$N40,'[1]Címrend HU'!T:T)))</f>
        <v>0</v>
      </c>
      <c r="Q40" s="140">
        <f>IF($N40="","",IF(SUMIF('[1]Címrend HU'!$Q:$Q,$N40,'[1]Címrend HU'!U:U)=0,0,SUMIF('[1]Címrend HU'!$Q:$Q,$N40,'[1]Címrend HU'!U:U)))</f>
        <v>0</v>
      </c>
      <c r="R40" s="130"/>
      <c r="S40" s="140">
        <f>IF($N40="","",IF(SUMIF('[1]Címrend HU'!$Q:$Q,$N40,'[1]Címrend HU'!V:V)=0,0,SUMIF('[1]Címrend HU'!$Q:$Q,$N40,'[1]Címrend HU'!V:V)))</f>
        <v>0</v>
      </c>
      <c r="T40" s="140">
        <f>IF($N40="","",IF(SUMIF('[1]Címrend HU'!$Q:$Q,$N40,'[1]Címrend HU'!W:W)=0,0,SUMIF('[1]Címrend HU'!$Q:$Q,$N40,'[1]Címrend HU'!W:W)))</f>
        <v>0</v>
      </c>
      <c r="U40" s="140">
        <f>IF($N40="","",IF(SUMIF('[1]Címrend HU'!$Q:$Q,$N40,'[1]Címrend HU'!X:X)=0,0,SUMIF('[1]Címrend HU'!$Q:$Q,$N40,'[1]Címrend HU'!X:X)))</f>
        <v>0</v>
      </c>
      <c r="V40" s="7"/>
      <c r="W40" s="7"/>
    </row>
    <row r="41" spans="6:23" ht="11.25">
      <c r="F41" s="1" t="s">
        <v>30</v>
      </c>
      <c r="J41" s="18"/>
      <c r="K41" s="18"/>
      <c r="L41" s="19" t="s">
        <v>75</v>
      </c>
      <c r="M41" s="22" t="s">
        <v>76</v>
      </c>
      <c r="N41" s="18" t="s">
        <v>76</v>
      </c>
      <c r="O41" s="140">
        <f>IF($N41="","",IF(SUMIF('[1]Címrend HU'!$Q:$Q,$N41,'[1]Címrend HU'!S:S)=0,0,SUMIF('[1]Címrend HU'!$Q:$Q,$N41,'[1]Címrend HU'!S:S)))</f>
        <v>0</v>
      </c>
      <c r="P41" s="140">
        <f>IF($N41="","",IF(SUMIF('[1]Címrend HU'!$Q:$Q,$N41,'[1]Címrend HU'!T:T)=0,0,SUMIF('[1]Címrend HU'!$Q:$Q,$N41,'[1]Címrend HU'!T:T)))</f>
        <v>0</v>
      </c>
      <c r="Q41" s="140">
        <f>IF($N41="","",IF(SUMIF('[1]Címrend HU'!$Q:$Q,$N41,'[1]Címrend HU'!U:U)=0,0,SUMIF('[1]Címrend HU'!$Q:$Q,$N41,'[1]Címrend HU'!U:U)))</f>
        <v>0</v>
      </c>
      <c r="R41" s="130"/>
      <c r="S41" s="140">
        <f>IF($N41="","",IF(SUMIF('[1]Címrend HU'!$Q:$Q,$N41,'[1]Címrend HU'!V:V)=0,0,SUMIF('[1]Címrend HU'!$Q:$Q,$N41,'[1]Címrend HU'!V:V)))</f>
        <v>0</v>
      </c>
      <c r="T41" s="140">
        <f>IF($N41="","",IF(SUMIF('[1]Címrend HU'!$Q:$Q,$N41,'[1]Címrend HU'!W:W)=0,0,SUMIF('[1]Címrend HU'!$Q:$Q,$N41,'[1]Címrend HU'!W:W)))</f>
        <v>0</v>
      </c>
      <c r="U41" s="140">
        <f>IF($N41="","",IF(SUMIF('[1]Címrend HU'!$Q:$Q,$N41,'[1]Címrend HU'!X:X)=0,0,SUMIF('[1]Címrend HU'!$Q:$Q,$N41,'[1]Címrend HU'!X:X)))</f>
        <v>0</v>
      </c>
      <c r="V41" s="7"/>
      <c r="W41" s="7"/>
    </row>
    <row r="42" spans="6:23" ht="11.25">
      <c r="F42" s="1" t="s">
        <v>33</v>
      </c>
      <c r="J42" s="18"/>
      <c r="K42" s="18"/>
      <c r="L42" s="19" t="s">
        <v>77</v>
      </c>
      <c r="M42" s="22" t="s">
        <v>78</v>
      </c>
      <c r="N42" s="18" t="s">
        <v>78</v>
      </c>
      <c r="O42" s="140">
        <f>IF($N42="","",IF(SUMIF('[1]Címrend HU'!$Q:$Q,$N42,'[1]Címrend HU'!S:S)=0,0,SUMIF('[1]Címrend HU'!$Q:$Q,$N42,'[1]Címrend HU'!S:S)))</f>
        <v>0</v>
      </c>
      <c r="P42" s="140">
        <f>IF($N42="","",IF(SUMIF('[1]Címrend HU'!$Q:$Q,$N42,'[1]Címrend HU'!T:T)=0,0,SUMIF('[1]Címrend HU'!$Q:$Q,$N42,'[1]Címrend HU'!T:T)))</f>
        <v>0</v>
      </c>
      <c r="Q42" s="140">
        <f>IF($N42="","",IF(SUMIF('[1]Címrend HU'!$Q:$Q,$N42,'[1]Címrend HU'!U:U)=0,0,SUMIF('[1]Címrend HU'!$Q:$Q,$N42,'[1]Címrend HU'!U:U)))</f>
        <v>0</v>
      </c>
      <c r="R42" s="130"/>
      <c r="S42" s="140">
        <f>IF($N42="","",IF(SUMIF('[1]Címrend HU'!$Q:$Q,$N42,'[1]Címrend HU'!V:V)=0,0,SUMIF('[1]Címrend HU'!$Q:$Q,$N42,'[1]Címrend HU'!V:V)))</f>
        <v>0</v>
      </c>
      <c r="T42" s="140">
        <f>IF($N42="","",IF(SUMIF('[1]Címrend HU'!$Q:$Q,$N42,'[1]Címrend HU'!W:W)=0,0,SUMIF('[1]Címrend HU'!$Q:$Q,$N42,'[1]Címrend HU'!W:W)))</f>
        <v>0</v>
      </c>
      <c r="U42" s="140">
        <f>IF($N42="","",IF(SUMIF('[1]Címrend HU'!$Q:$Q,$N42,'[1]Címrend HU'!X:X)=0,0,SUMIF('[1]Címrend HU'!$Q:$Q,$N42,'[1]Címrend HU'!X:X)))</f>
        <v>0</v>
      </c>
      <c r="V42" s="7"/>
      <c r="W42" s="7"/>
    </row>
    <row r="43" spans="6:23" ht="11.25">
      <c r="F43" s="1" t="s">
        <v>43</v>
      </c>
      <c r="J43" s="18"/>
      <c r="K43" s="18"/>
      <c r="L43" s="19" t="s">
        <v>79</v>
      </c>
      <c r="M43" s="22" t="s">
        <v>80</v>
      </c>
      <c r="N43" s="18" t="s">
        <v>80</v>
      </c>
      <c r="O43" s="140">
        <f>IF($N43="","",IF(SUMIF('[1]Címrend HU'!$Q:$Q,$N43,'[1]Címrend HU'!S:S)=0,0,SUMIF('[1]Címrend HU'!$Q:$Q,$N43,'[1]Címrend HU'!S:S)))</f>
        <v>0</v>
      </c>
      <c r="P43" s="140">
        <f>IF($N43="","",IF(SUMIF('[1]Címrend HU'!$Q:$Q,$N43,'[1]Címrend HU'!T:T)=0,0,SUMIF('[1]Címrend HU'!$Q:$Q,$N43,'[1]Címrend HU'!T:T)))</f>
        <v>0</v>
      </c>
      <c r="Q43" s="140">
        <f>IF($N43="","",IF(SUMIF('[1]Címrend HU'!$Q:$Q,$N43,'[1]Címrend HU'!U:U)=0,0,SUMIF('[1]Címrend HU'!$Q:$Q,$N43,'[1]Címrend HU'!U:U)))</f>
        <v>0</v>
      </c>
      <c r="R43" s="130"/>
      <c r="S43" s="140">
        <f>IF($N43="","",IF(SUMIF('[1]Címrend HU'!$Q:$Q,$N43,'[1]Címrend HU'!V:V)=0,0,SUMIF('[1]Címrend HU'!$Q:$Q,$N43,'[1]Címrend HU'!V:V)))</f>
        <v>0</v>
      </c>
      <c r="T43" s="140">
        <f>IF($N43="","",IF(SUMIF('[1]Címrend HU'!$Q:$Q,$N43,'[1]Címrend HU'!W:W)=0,0,SUMIF('[1]Címrend HU'!$Q:$Q,$N43,'[1]Címrend HU'!W:W)))</f>
        <v>0</v>
      </c>
      <c r="U43" s="140">
        <f>IF($N43="","",IF(SUMIF('[1]Címrend HU'!$Q:$Q,$N43,'[1]Címrend HU'!X:X)=0,0,SUMIF('[1]Címrend HU'!$Q:$Q,$N43,'[1]Címrend HU'!X:X)))</f>
        <v>0</v>
      </c>
      <c r="V43" s="7"/>
      <c r="W43" s="7"/>
    </row>
    <row r="44" spans="6:23" ht="11.25">
      <c r="F44" s="1" t="s">
        <v>46</v>
      </c>
      <c r="J44" s="18"/>
      <c r="K44" s="18"/>
      <c r="L44" s="19" t="s">
        <v>81</v>
      </c>
      <c r="M44" s="22" t="s">
        <v>82</v>
      </c>
      <c r="N44" s="18" t="s">
        <v>82</v>
      </c>
      <c r="O44" s="140">
        <f>IF($N44="","",IF(SUMIF('[1]Címrend HU'!$Q:$Q,$N44,'[1]Címrend HU'!S:S)=0,0,SUMIF('[1]Címrend HU'!$Q:$Q,$N44,'[1]Címrend HU'!S:S)))</f>
        <v>0</v>
      </c>
      <c r="P44" s="140">
        <f>IF($N44="","",IF(SUMIF('[1]Címrend HU'!$Q:$Q,$N44,'[1]Címrend HU'!T:T)=0,0,SUMIF('[1]Címrend HU'!$Q:$Q,$N44,'[1]Címrend HU'!T:T)))</f>
        <v>0</v>
      </c>
      <c r="Q44" s="140">
        <f>IF($N44="","",IF(SUMIF('[1]Címrend HU'!$Q:$Q,$N44,'[1]Címrend HU'!U:U)=0,0,SUMIF('[1]Címrend HU'!$Q:$Q,$N44,'[1]Címrend HU'!U:U)))</f>
        <v>0</v>
      </c>
      <c r="R44" s="130"/>
      <c r="S44" s="140">
        <f>IF($N44="","",IF(SUMIF('[1]Címrend HU'!$Q:$Q,$N44,'[1]Címrend HU'!V:V)=0,0,SUMIF('[1]Címrend HU'!$Q:$Q,$N44,'[1]Címrend HU'!V:V)))</f>
        <v>0</v>
      </c>
      <c r="T44" s="140">
        <f>IF($N44="","",IF(SUMIF('[1]Címrend HU'!$Q:$Q,$N44,'[1]Címrend HU'!W:W)=0,0,SUMIF('[1]Címrend HU'!$Q:$Q,$N44,'[1]Címrend HU'!W:W)))</f>
        <v>0</v>
      </c>
      <c r="U44" s="140">
        <f>IF($N44="","",IF(SUMIF('[1]Címrend HU'!$Q:$Q,$N44,'[1]Címrend HU'!X:X)=0,0,SUMIF('[1]Címrend HU'!$Q:$Q,$N44,'[1]Címrend HU'!X:X)))</f>
        <v>0</v>
      </c>
      <c r="V44" s="7"/>
      <c r="W44" s="7"/>
    </row>
    <row r="45" spans="6:23" ht="11.25">
      <c r="F45" s="1" t="s">
        <v>49</v>
      </c>
      <c r="J45" s="18"/>
      <c r="K45" s="18"/>
      <c r="L45" s="5" t="s">
        <v>431</v>
      </c>
      <c r="M45" s="22" t="s">
        <v>84</v>
      </c>
      <c r="N45" s="18" t="s">
        <v>84</v>
      </c>
      <c r="O45" s="140">
        <f>IF($N45="","",IF(SUMIF('[1]Címrend HU'!$Q:$Q,$N45,'[1]Címrend HU'!S:S)=0,0,SUMIF('[1]Címrend HU'!$Q:$Q,$N45,'[1]Címrend HU'!S:S)))</f>
        <v>0</v>
      </c>
      <c r="P45" s="140">
        <f>IF($N45="","",IF(SUMIF('[1]Címrend HU'!$Q:$Q,$N45,'[1]Címrend HU'!T:T)=0,0,SUMIF('[1]Címrend HU'!$Q:$Q,$N45,'[1]Címrend HU'!T:T)))</f>
        <v>0</v>
      </c>
      <c r="Q45" s="140">
        <f>IF($N45="","",IF(SUMIF('[1]Címrend HU'!$Q:$Q,$N45,'[1]Címrend HU'!U:U)=0,0,SUMIF('[1]Címrend HU'!$Q:$Q,$N45,'[1]Címrend HU'!U:U)))</f>
        <v>0</v>
      </c>
      <c r="R45" s="130"/>
      <c r="S45" s="140">
        <f>IF($N45="","",IF(SUMIF('[1]Címrend HU'!$Q:$Q,$N45,'[1]Címrend HU'!V:V)=0,0,SUMIF('[1]Címrend HU'!$Q:$Q,$N45,'[1]Címrend HU'!V:V)))</f>
        <v>0</v>
      </c>
      <c r="T45" s="140">
        <f>IF($N45="","",IF(SUMIF('[1]Címrend HU'!$Q:$Q,$N45,'[1]Címrend HU'!W:W)=0,0,SUMIF('[1]Címrend HU'!$Q:$Q,$N45,'[1]Címrend HU'!W:W)))</f>
        <v>0</v>
      </c>
      <c r="U45" s="140">
        <f>IF($N45="","",IF(SUMIF('[1]Címrend HU'!$Q:$Q,$N45,'[1]Címrend HU'!X:X)=0,0,SUMIF('[1]Címrend HU'!$Q:$Q,$N45,'[1]Címrend HU'!X:X)))</f>
        <v>0</v>
      </c>
      <c r="V45" s="7"/>
      <c r="W45" s="7"/>
    </row>
    <row r="46" spans="6:23" ht="11.25">
      <c r="F46" s="1" t="s">
        <v>52</v>
      </c>
      <c r="J46" s="18"/>
      <c r="K46" s="18"/>
      <c r="L46" s="19" t="s">
        <v>83</v>
      </c>
      <c r="M46" s="22" t="s">
        <v>432</v>
      </c>
      <c r="N46" s="18" t="s">
        <v>432</v>
      </c>
      <c r="O46" s="140">
        <f>IF($N46="","",IF(SUMIF('[1]Címrend HU'!$Q:$Q,$N46,'[1]Címrend HU'!S:S)=0,0,SUMIF('[1]Címrend HU'!$Q:$Q,$N46,'[1]Címrend HU'!S:S)))</f>
        <v>0</v>
      </c>
      <c r="P46" s="140">
        <f>IF($N46="","",IF(SUMIF('[1]Címrend HU'!$Q:$Q,$N46,'[1]Címrend HU'!T:T)=0,0,SUMIF('[1]Címrend HU'!$Q:$Q,$N46,'[1]Címrend HU'!T:T)))</f>
        <v>0</v>
      </c>
      <c r="Q46" s="140">
        <f>IF($N46="","",IF(SUMIF('[1]Címrend HU'!$Q:$Q,$N46,'[1]Címrend HU'!U:U)=0,0,SUMIF('[1]Címrend HU'!$Q:$Q,$N46,'[1]Címrend HU'!U:U)))</f>
        <v>0</v>
      </c>
      <c r="R46" s="130"/>
      <c r="S46" s="140">
        <f>IF($N46="","",IF(SUMIF('[1]Címrend HU'!$Q:$Q,$N46,'[1]Címrend HU'!V:V)=0,0,SUMIF('[1]Címrend HU'!$Q:$Q,$N46,'[1]Címrend HU'!V:V)))</f>
        <v>0</v>
      </c>
      <c r="T46" s="140">
        <f>IF($N46="","",IF(SUMIF('[1]Címrend HU'!$Q:$Q,$N46,'[1]Címrend HU'!W:W)=0,0,SUMIF('[1]Címrend HU'!$Q:$Q,$N46,'[1]Címrend HU'!W:W)))</f>
        <v>0</v>
      </c>
      <c r="U46" s="140">
        <f>IF($N46="","",IF(SUMIF('[1]Címrend HU'!$Q:$Q,$N46,'[1]Címrend HU'!X:X)=0,0,SUMIF('[1]Címrend HU'!$Q:$Q,$N46,'[1]Címrend HU'!X:X)))</f>
        <v>0</v>
      </c>
      <c r="V46" s="7"/>
      <c r="W46" s="7"/>
    </row>
    <row r="47" spans="4:23" ht="11.25">
      <c r="D47" s="4"/>
      <c r="E47" s="137" t="s">
        <v>26</v>
      </c>
      <c r="F47" s="138"/>
      <c r="G47" s="138"/>
      <c r="H47" s="138"/>
      <c r="I47" s="138"/>
      <c r="J47" s="138"/>
      <c r="K47" s="138" t="s">
        <v>68</v>
      </c>
      <c r="L47" s="139"/>
      <c r="M47" s="25" t="s">
        <v>69</v>
      </c>
      <c r="N47" s="139" t="s">
        <v>69</v>
      </c>
      <c r="O47" s="26">
        <f>SUM(O38:O46)</f>
        <v>0</v>
      </c>
      <c r="P47" s="26">
        <f>SUM(P38:P46)</f>
        <v>0</v>
      </c>
      <c r="Q47" s="26">
        <f>SUM(Q38:Q46)</f>
        <v>0</v>
      </c>
      <c r="R47" s="84"/>
      <c r="S47" s="26">
        <f>SUM(S38:S46)</f>
        <v>0</v>
      </c>
      <c r="T47" s="26">
        <f>SUM(T38:T46)</f>
        <v>0</v>
      </c>
      <c r="U47" s="26">
        <f>SUM(U38:U46)</f>
        <v>0</v>
      </c>
      <c r="V47" s="7"/>
      <c r="W47" s="7"/>
    </row>
    <row r="48" spans="1:23" s="27" customFormat="1" ht="11.25">
      <c r="A48" s="37"/>
      <c r="B48" s="37"/>
      <c r="C48" s="37"/>
      <c r="D48" s="37" t="s">
        <v>23</v>
      </c>
      <c r="E48" s="37"/>
      <c r="F48" s="37"/>
      <c r="G48" s="11" t="s">
        <v>722</v>
      </c>
      <c r="H48" s="37"/>
      <c r="I48" s="37"/>
      <c r="J48" s="37"/>
      <c r="K48" s="37"/>
      <c r="L48" s="24"/>
      <c r="M48" s="37"/>
      <c r="N48" s="37"/>
      <c r="O48" s="26">
        <f>SUM(O47,O36,O35)</f>
        <v>2000000</v>
      </c>
      <c r="P48" s="26">
        <f>SUM(P47,P36,P35)</f>
        <v>0</v>
      </c>
      <c r="Q48" s="26">
        <f>SUM(Q47,Q36,Q35)</f>
        <v>2000000</v>
      </c>
      <c r="R48" s="140"/>
      <c r="S48" s="26">
        <f>SUM(S47,S36,S35)</f>
        <v>0</v>
      </c>
      <c r="T48" s="26">
        <f>SUM(T47,T36,T35)</f>
        <v>0</v>
      </c>
      <c r="U48" s="26">
        <f>SUM(U47,U36,U35)</f>
        <v>2000000</v>
      </c>
      <c r="V48" s="14"/>
      <c r="W48" s="14"/>
    </row>
    <row r="49" spans="4:23" ht="11.25">
      <c r="D49" s="21"/>
      <c r="E49" s="21"/>
      <c r="F49" s="21"/>
      <c r="G49" s="22"/>
      <c r="H49" s="21"/>
      <c r="I49" s="21"/>
      <c r="J49" s="21"/>
      <c r="K49" s="21"/>
      <c r="L49" s="21"/>
      <c r="M49" s="21"/>
      <c r="N49" s="21"/>
      <c r="O49" s="130"/>
      <c r="P49" s="130"/>
      <c r="Q49" s="130"/>
      <c r="R49" s="108"/>
      <c r="S49" s="140"/>
      <c r="T49" s="140"/>
      <c r="U49" s="140"/>
      <c r="V49" s="7"/>
      <c r="W49" s="7"/>
    </row>
    <row r="50" spans="1:23" s="27" customFormat="1" ht="11.25">
      <c r="A50" s="37"/>
      <c r="B50" s="24"/>
      <c r="C50" s="24" t="s">
        <v>17</v>
      </c>
      <c r="D50" s="24"/>
      <c r="E50" s="24" t="s">
        <v>85</v>
      </c>
      <c r="F50" s="24"/>
      <c r="G50" s="25"/>
      <c r="H50" s="24"/>
      <c r="I50" s="24"/>
      <c r="J50" s="24"/>
      <c r="K50" s="24"/>
      <c r="L50" s="24"/>
      <c r="M50" s="24" t="s">
        <v>739</v>
      </c>
      <c r="N50" s="24"/>
      <c r="O50" s="26">
        <f>SUM(O48,O31)</f>
        <v>695180688</v>
      </c>
      <c r="P50" s="26">
        <f>SUM(P48,P31)</f>
        <v>13375066</v>
      </c>
      <c r="Q50" s="26">
        <f>SUM(Q48,Q31)</f>
        <v>708555754</v>
      </c>
      <c r="R50" s="23"/>
      <c r="S50" s="26">
        <f>SUM(S48,S31)</f>
        <v>0</v>
      </c>
      <c r="T50" s="26">
        <f>SUM(T48,T31)</f>
        <v>331185422</v>
      </c>
      <c r="U50" s="26">
        <f>SUM(U48,U31)</f>
        <v>377370332</v>
      </c>
      <c r="V50" s="7"/>
      <c r="W50" s="7"/>
    </row>
    <row r="51" spans="1:23" ht="11.25">
      <c r="A51" s="9"/>
      <c r="B51" s="9"/>
      <c r="C51" s="9"/>
      <c r="D51" s="17"/>
      <c r="E51" s="17"/>
      <c r="F51" s="17"/>
      <c r="G51" s="28"/>
      <c r="H51" s="17"/>
      <c r="I51" s="17"/>
      <c r="J51" s="17"/>
      <c r="K51" s="17"/>
      <c r="L51" s="17"/>
      <c r="M51" s="17"/>
      <c r="N51" s="17"/>
      <c r="O51" s="130"/>
      <c r="P51" s="130"/>
      <c r="Q51" s="130"/>
      <c r="R51" s="108"/>
      <c r="S51" s="140"/>
      <c r="T51" s="140"/>
      <c r="U51" s="140"/>
      <c r="W51" s="7"/>
    </row>
    <row r="52" spans="1:23" ht="11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08"/>
      <c r="P52" s="108"/>
      <c r="Q52" s="108"/>
      <c r="R52" s="108"/>
      <c r="S52" s="108"/>
      <c r="T52" s="108"/>
      <c r="U52" s="108"/>
      <c r="W52" s="7"/>
    </row>
    <row r="53" spans="1:23" s="9" customFormat="1" ht="11.25">
      <c r="A53" s="16"/>
      <c r="B53" s="29"/>
      <c r="C53" s="29" t="s">
        <v>86</v>
      </c>
      <c r="D53" s="29"/>
      <c r="E53" s="29"/>
      <c r="F53" s="29"/>
      <c r="G53" s="29"/>
      <c r="H53" s="29"/>
      <c r="I53" s="29" t="s">
        <v>87</v>
      </c>
      <c r="J53" s="29"/>
      <c r="K53" s="29"/>
      <c r="L53" s="29"/>
      <c r="M53" s="29"/>
      <c r="N53" s="29"/>
      <c r="O53" s="29"/>
      <c r="P53" s="29"/>
      <c r="Q53" s="29"/>
      <c r="R53" s="108"/>
      <c r="S53" s="148"/>
      <c r="T53" s="148"/>
      <c r="U53" s="148"/>
      <c r="W53" s="7"/>
    </row>
    <row r="54" spans="1:23" ht="11.25">
      <c r="A54" s="9"/>
      <c r="B54" s="30"/>
      <c r="C54" s="30"/>
      <c r="D54" s="30"/>
      <c r="E54" s="30" t="s">
        <v>19</v>
      </c>
      <c r="F54" s="67"/>
      <c r="G54" s="67"/>
      <c r="H54" s="67"/>
      <c r="I54" s="67"/>
      <c r="J54" s="67"/>
      <c r="K54" s="31" t="s">
        <v>88</v>
      </c>
      <c r="L54" s="67"/>
      <c r="M54" s="136"/>
      <c r="N54" s="136"/>
      <c r="O54" s="140"/>
      <c r="P54" s="140"/>
      <c r="Q54" s="140"/>
      <c r="R54" s="130"/>
      <c r="S54" s="140"/>
      <c r="T54" s="140"/>
      <c r="U54" s="140"/>
      <c r="W54" s="7"/>
    </row>
    <row r="55" spans="1:23" ht="11.25">
      <c r="A55" s="9"/>
      <c r="B55" s="30"/>
      <c r="C55" s="30"/>
      <c r="D55" s="30"/>
      <c r="E55" s="30"/>
      <c r="F55" s="67" t="s">
        <v>19</v>
      </c>
      <c r="G55" s="67"/>
      <c r="H55" s="67"/>
      <c r="I55" s="67"/>
      <c r="J55" s="67"/>
      <c r="K55" s="31"/>
      <c r="L55" s="67" t="s">
        <v>90</v>
      </c>
      <c r="M55" s="67"/>
      <c r="N55" s="67"/>
      <c r="O55" s="140"/>
      <c r="P55" s="140"/>
      <c r="Q55" s="140"/>
      <c r="R55" s="130"/>
      <c r="S55" s="140"/>
      <c r="T55" s="140"/>
      <c r="U55" s="140"/>
      <c r="W55" s="7"/>
    </row>
    <row r="56" spans="1:23" ht="11.25">
      <c r="A56" s="9"/>
      <c r="B56" s="30"/>
      <c r="C56" s="30"/>
      <c r="D56" s="30"/>
      <c r="E56" s="30"/>
      <c r="F56" s="30"/>
      <c r="G56" s="30"/>
      <c r="H56" s="30"/>
      <c r="I56" s="30"/>
      <c r="J56" s="30"/>
      <c r="K56" s="31"/>
      <c r="L56" s="9" t="s">
        <v>435</v>
      </c>
      <c r="M56" s="30"/>
      <c r="N56" s="30" t="s">
        <v>624</v>
      </c>
      <c r="O56" s="140">
        <f>IF($N56="","",IF(SUMIF('[1]Címrend HU'!$Q:$Q,$N56,'[1]Címrend HU'!S:S)=0,0,SUMIF('[1]Címrend HU'!$Q:$Q,$N56,'[1]Címrend HU'!S:S)))</f>
        <v>0</v>
      </c>
      <c r="P56" s="140">
        <f>IF($N56="","",IF(SUMIF('[1]Címrend HU'!$Q:$Q,$N56,'[1]Címrend HU'!T:T)=0,0,SUMIF('[1]Címrend HU'!$Q:$Q,$N56,'[1]Címrend HU'!T:T)))</f>
        <v>0</v>
      </c>
      <c r="Q56" s="140">
        <f>IF($N56="","",IF(SUMIF('[1]Címrend HU'!$Q:$Q,$N56,'[1]Címrend HU'!U:U)=0,0,SUMIF('[1]Címrend HU'!$Q:$Q,$N56,'[1]Címrend HU'!U:U)))</f>
        <v>0</v>
      </c>
      <c r="R56" s="130"/>
      <c r="S56" s="140">
        <f>IF($N56="","",IF(SUMIF('[1]Címrend HU'!$Q:$Q,$N56,'[1]Címrend HU'!V:V)=0,0,SUMIF('[1]Címrend HU'!$Q:$Q,$N56,'[1]Címrend HU'!V:V)))</f>
        <v>0</v>
      </c>
      <c r="T56" s="140">
        <f>IF($N56="","",IF(SUMIF('[1]Címrend HU'!$Q:$Q,$N56,'[1]Címrend HU'!W:W)=0,0,SUMIF('[1]Címrend HU'!$Q:$Q,$N56,'[1]Címrend HU'!W:W)))</f>
        <v>0</v>
      </c>
      <c r="U56" s="140">
        <f>IF($N56="","",IF(SUMIF('[1]Címrend HU'!$Q:$Q,$N56,'[1]Címrend HU'!X:X)=0,0,SUMIF('[1]Címrend HU'!$Q:$Q,$N56,'[1]Címrend HU'!X:X)))</f>
        <v>0</v>
      </c>
      <c r="W56" s="7"/>
    </row>
    <row r="57" spans="1:23" ht="11.25">
      <c r="A57" s="9"/>
      <c r="B57" s="30"/>
      <c r="C57" s="30"/>
      <c r="D57" s="30"/>
      <c r="E57" s="30"/>
      <c r="F57" s="30"/>
      <c r="G57" s="30"/>
      <c r="H57" s="30"/>
      <c r="I57" s="30"/>
      <c r="J57" s="30"/>
      <c r="K57" s="31"/>
      <c r="L57" s="9" t="s">
        <v>436</v>
      </c>
      <c r="M57" s="30"/>
      <c r="N57" s="30" t="s">
        <v>625</v>
      </c>
      <c r="O57" s="140">
        <f>IF($N57="","",IF(SUMIF('[1]Címrend HU'!$Q:$Q,$N57,'[1]Címrend HU'!S:S)=0,0,SUMIF('[1]Címrend HU'!$Q:$Q,$N57,'[1]Címrend HU'!S:S)))</f>
        <v>0</v>
      </c>
      <c r="P57" s="140">
        <f>IF($N57="","",IF(SUMIF('[1]Címrend HU'!$Q:$Q,$N57,'[1]Címrend HU'!T:T)=0,0,SUMIF('[1]Címrend HU'!$Q:$Q,$N57,'[1]Címrend HU'!T:T)))</f>
        <v>0</v>
      </c>
      <c r="Q57" s="140">
        <f>IF($N57="","",IF(SUMIF('[1]Címrend HU'!$Q:$Q,$N57,'[1]Címrend HU'!U:U)=0,0,SUMIF('[1]Címrend HU'!$Q:$Q,$N57,'[1]Címrend HU'!U:U)))</f>
        <v>0</v>
      </c>
      <c r="R57" s="130"/>
      <c r="S57" s="140">
        <f>IF($N57="","",IF(SUMIF('[1]Címrend HU'!$Q:$Q,$N57,'[1]Címrend HU'!V:V)=0,0,SUMIF('[1]Címrend HU'!$Q:$Q,$N57,'[1]Címrend HU'!V:V)))</f>
        <v>0</v>
      </c>
      <c r="T57" s="140">
        <f>IF($N57="","",IF(SUMIF('[1]Címrend HU'!$Q:$Q,$N57,'[1]Címrend HU'!W:W)=0,0,SUMIF('[1]Címrend HU'!$Q:$Q,$N57,'[1]Címrend HU'!W:W)))</f>
        <v>0</v>
      </c>
      <c r="U57" s="140">
        <f>IF($N57="","",IF(SUMIF('[1]Címrend HU'!$Q:$Q,$N57,'[1]Címrend HU'!X:X)=0,0,SUMIF('[1]Címrend HU'!$Q:$Q,$N57,'[1]Címrend HU'!X:X)))</f>
        <v>0</v>
      </c>
      <c r="W57" s="7"/>
    </row>
    <row r="58" spans="1:23" ht="11.25">
      <c r="A58" s="9"/>
      <c r="B58" s="30"/>
      <c r="C58" s="30"/>
      <c r="D58" s="30"/>
      <c r="E58" s="30"/>
      <c r="F58" s="30"/>
      <c r="G58" s="30"/>
      <c r="H58" s="30"/>
      <c r="I58" s="30"/>
      <c r="J58" s="30"/>
      <c r="K58" s="31"/>
      <c r="L58" s="9" t="s">
        <v>437</v>
      </c>
      <c r="M58" s="30"/>
      <c r="N58" s="30" t="s">
        <v>626</v>
      </c>
      <c r="O58" s="140">
        <f>IF($N58="","",IF(SUMIF('[1]Címrend HU'!$Q:$Q,$N58,'[1]Címrend HU'!S:S)=0,0,SUMIF('[1]Címrend HU'!$Q:$Q,$N58,'[1]Címrend HU'!S:S)))</f>
        <v>0</v>
      </c>
      <c r="P58" s="140">
        <f>IF($N58="","",IF(SUMIF('[1]Címrend HU'!$Q:$Q,$N58,'[1]Címrend HU'!T:T)=0,0,SUMIF('[1]Címrend HU'!$Q:$Q,$N58,'[1]Címrend HU'!T:T)))</f>
        <v>0</v>
      </c>
      <c r="Q58" s="140">
        <f>IF($N58="","",IF(SUMIF('[1]Címrend HU'!$Q:$Q,$N58,'[1]Címrend HU'!U:U)=0,0,SUMIF('[1]Címrend HU'!$Q:$Q,$N58,'[1]Címrend HU'!U:U)))</f>
        <v>0</v>
      </c>
      <c r="R58" s="130"/>
      <c r="S58" s="140">
        <f>IF($N58="","",IF(SUMIF('[1]Címrend HU'!$Q:$Q,$N58,'[1]Címrend HU'!V:V)=0,0,SUMIF('[1]Címrend HU'!$Q:$Q,$N58,'[1]Címrend HU'!V:V)))</f>
        <v>0</v>
      </c>
      <c r="T58" s="140">
        <f>IF($N58="","",IF(SUMIF('[1]Címrend HU'!$Q:$Q,$N58,'[1]Címrend HU'!W:W)=0,0,SUMIF('[1]Címrend HU'!$Q:$Q,$N58,'[1]Címrend HU'!W:W)))</f>
        <v>0</v>
      </c>
      <c r="U58" s="140">
        <f>IF($N58="","",IF(SUMIF('[1]Címrend HU'!$Q:$Q,$N58,'[1]Címrend HU'!X:X)=0,0,SUMIF('[1]Címrend HU'!$Q:$Q,$N58,'[1]Címrend HU'!X:X)))</f>
        <v>0</v>
      </c>
      <c r="W58" s="7"/>
    </row>
    <row r="59" spans="1:23" ht="11.25">
      <c r="A59" s="9"/>
      <c r="B59" s="30"/>
      <c r="C59" s="30"/>
      <c r="D59" s="30"/>
      <c r="E59" s="30"/>
      <c r="F59" s="63" t="s">
        <v>19</v>
      </c>
      <c r="G59" s="63"/>
      <c r="H59" s="63"/>
      <c r="I59" s="63"/>
      <c r="J59" s="63"/>
      <c r="K59" s="64"/>
      <c r="L59" s="63" t="s">
        <v>90</v>
      </c>
      <c r="M59" s="106" t="s">
        <v>91</v>
      </c>
      <c r="N59" s="106"/>
      <c r="O59" s="162">
        <f>SUM(O58,O57,O56)</f>
        <v>0</v>
      </c>
      <c r="P59" s="162">
        <f>SUM(P58,P57,P56)</f>
        <v>0</v>
      </c>
      <c r="Q59" s="13">
        <f>SUM(O59:P59)</f>
        <v>0</v>
      </c>
      <c r="R59" s="108"/>
      <c r="S59" s="162">
        <f>SUM(S58,S57,S56)</f>
        <v>0</v>
      </c>
      <c r="T59" s="162">
        <f>SUM(T58,T57,T56)</f>
        <v>0</v>
      </c>
      <c r="U59" s="162">
        <f>SUM(U58,U57,U56)</f>
        <v>0</v>
      </c>
      <c r="W59" s="7"/>
    </row>
    <row r="60" spans="1:23" ht="11.25">
      <c r="A60" s="9"/>
      <c r="B60" s="30"/>
      <c r="C60" s="30"/>
      <c r="D60" s="30"/>
      <c r="E60" s="30"/>
      <c r="F60" s="30" t="s">
        <v>23</v>
      </c>
      <c r="G60" s="67"/>
      <c r="H60" s="67"/>
      <c r="I60" s="67"/>
      <c r="J60" s="67"/>
      <c r="K60" s="31"/>
      <c r="L60" s="30" t="s">
        <v>92</v>
      </c>
      <c r="M60" s="32"/>
      <c r="N60" s="32"/>
      <c r="O60" s="140"/>
      <c r="P60" s="140"/>
      <c r="Q60" s="140"/>
      <c r="R60" s="108"/>
      <c r="S60" s="140"/>
      <c r="T60" s="140"/>
      <c r="U60" s="140"/>
      <c r="W60" s="7"/>
    </row>
    <row r="61" spans="1:23" ht="11.25">
      <c r="A61" s="9"/>
      <c r="B61" s="30"/>
      <c r="C61" s="30"/>
      <c r="D61" s="30"/>
      <c r="E61" s="30"/>
      <c r="F61" s="67"/>
      <c r="G61" s="67"/>
      <c r="H61" s="67"/>
      <c r="I61" s="67"/>
      <c r="J61" s="67"/>
      <c r="K61" s="31"/>
      <c r="L61" s="17" t="s">
        <v>438</v>
      </c>
      <c r="M61" s="32"/>
      <c r="N61" s="32" t="s">
        <v>627</v>
      </c>
      <c r="O61" s="140">
        <f>IF($N61="","",IF(SUMIF('[1]Címrend HU'!$Q:$Q,$N61,'[1]Címrend HU'!S:S)=0,0,SUMIF('[1]Címrend HU'!$Q:$Q,$N61,'[1]Címrend HU'!S:S)))</f>
        <v>0</v>
      </c>
      <c r="P61" s="140">
        <f>IF($N61="","",IF(SUMIF('[1]Címrend HU'!$Q:$Q,$N61,'[1]Címrend HU'!T:T)=0,0,SUMIF('[1]Címrend HU'!$Q:$Q,$N61,'[1]Címrend HU'!T:T)))</f>
        <v>0</v>
      </c>
      <c r="Q61" s="140">
        <f>IF($N61="","",IF(SUMIF('[1]Címrend HU'!$Q:$Q,$N61,'[1]Címrend HU'!U:U)=0,0,SUMIF('[1]Címrend HU'!$Q:$Q,$N61,'[1]Címrend HU'!U:U)))</f>
        <v>0</v>
      </c>
      <c r="R61" s="130"/>
      <c r="S61" s="140">
        <f>IF($N61="","",IF(SUMIF('[1]Címrend HU'!$Q:$Q,$N61,'[1]Címrend HU'!V:V)=0,0,SUMIF('[1]Címrend HU'!$Q:$Q,$N61,'[1]Címrend HU'!V:V)))</f>
        <v>0</v>
      </c>
      <c r="T61" s="140">
        <f>IF($N61="","",IF(SUMIF('[1]Címrend HU'!$Q:$Q,$N61,'[1]Címrend HU'!W:W)=0,0,SUMIF('[1]Címrend HU'!$Q:$Q,$N61,'[1]Címrend HU'!W:W)))</f>
        <v>0</v>
      </c>
      <c r="U61" s="140">
        <f>IF($N61="","",IF(SUMIF('[1]Címrend HU'!$Q:$Q,$N61,'[1]Címrend HU'!X:X)=0,0,SUMIF('[1]Címrend HU'!$Q:$Q,$N61,'[1]Címrend HU'!X:X)))</f>
        <v>0</v>
      </c>
      <c r="W61" s="7"/>
    </row>
    <row r="62" spans="1:23" ht="11.25">
      <c r="A62" s="9"/>
      <c r="B62" s="30"/>
      <c r="C62" s="30"/>
      <c r="D62" s="30"/>
      <c r="E62" s="30"/>
      <c r="F62" s="67"/>
      <c r="G62" s="67"/>
      <c r="H62" s="67"/>
      <c r="I62" s="67"/>
      <c r="J62" s="67"/>
      <c r="K62" s="31"/>
      <c r="L62" s="17" t="s">
        <v>439</v>
      </c>
      <c r="M62" s="32"/>
      <c r="N62" s="32" t="s">
        <v>628</v>
      </c>
      <c r="O62" s="140">
        <f>IF($N62="","",IF(SUMIF('[1]Címrend HU'!$Q:$Q,$N62,'[1]Címrend HU'!S:S)=0,0,SUMIF('[1]Címrend HU'!$Q:$Q,$N62,'[1]Címrend HU'!S:S)))</f>
        <v>0</v>
      </c>
      <c r="P62" s="140">
        <f>IF($N62="","",IF(SUMIF('[1]Címrend HU'!$Q:$Q,$N62,'[1]Címrend HU'!T:T)=0,0,SUMIF('[1]Címrend HU'!$Q:$Q,$N62,'[1]Címrend HU'!T:T)))</f>
        <v>0</v>
      </c>
      <c r="Q62" s="140">
        <f>IF($N62="","",IF(SUMIF('[1]Címrend HU'!$Q:$Q,$N62,'[1]Címrend HU'!U:U)=0,0,SUMIF('[1]Címrend HU'!$Q:$Q,$N62,'[1]Címrend HU'!U:U)))</f>
        <v>0</v>
      </c>
      <c r="R62" s="130"/>
      <c r="S62" s="140">
        <f>IF($N62="","",IF(SUMIF('[1]Címrend HU'!$Q:$Q,$N62,'[1]Címrend HU'!V:V)=0,0,SUMIF('[1]Címrend HU'!$Q:$Q,$N62,'[1]Címrend HU'!V:V)))</f>
        <v>0</v>
      </c>
      <c r="T62" s="140">
        <f>IF($N62="","",IF(SUMIF('[1]Címrend HU'!$Q:$Q,$N62,'[1]Címrend HU'!W:W)=0,0,SUMIF('[1]Címrend HU'!$Q:$Q,$N62,'[1]Címrend HU'!W:W)))</f>
        <v>0</v>
      </c>
      <c r="U62" s="140">
        <f>IF($N62="","",IF(SUMIF('[1]Címrend HU'!$Q:$Q,$N62,'[1]Címrend HU'!X:X)=0,0,SUMIF('[1]Címrend HU'!$Q:$Q,$N62,'[1]Címrend HU'!X:X)))</f>
        <v>0</v>
      </c>
      <c r="W62" s="7"/>
    </row>
    <row r="63" spans="1:23" ht="11.25">
      <c r="A63" s="9"/>
      <c r="B63" s="30"/>
      <c r="C63" s="30"/>
      <c r="D63" s="30"/>
      <c r="E63" s="30"/>
      <c r="F63" s="67"/>
      <c r="G63" s="67"/>
      <c r="H63" s="67"/>
      <c r="I63" s="67"/>
      <c r="J63" s="67"/>
      <c r="K63" s="31"/>
      <c r="L63" s="17" t="s">
        <v>440</v>
      </c>
      <c r="M63" s="32"/>
      <c r="N63" s="32" t="s">
        <v>629</v>
      </c>
      <c r="O63" s="140">
        <f>IF($N63="","",IF(SUMIF('[1]Címrend HU'!$Q:$Q,$N63,'[1]Címrend HU'!S:S)=0,0,SUMIF('[1]Címrend HU'!$Q:$Q,$N63,'[1]Címrend HU'!S:S)))</f>
        <v>0</v>
      </c>
      <c r="P63" s="140">
        <f>IF($N63="","",IF(SUMIF('[1]Címrend HU'!$Q:$Q,$N63,'[1]Címrend HU'!T:T)=0,0,SUMIF('[1]Címrend HU'!$Q:$Q,$N63,'[1]Címrend HU'!T:T)))</f>
        <v>0</v>
      </c>
      <c r="Q63" s="140">
        <f>IF($N63="","",IF(SUMIF('[1]Címrend HU'!$Q:$Q,$N63,'[1]Címrend HU'!U:U)=0,0,SUMIF('[1]Címrend HU'!$Q:$Q,$N63,'[1]Címrend HU'!U:U)))</f>
        <v>0</v>
      </c>
      <c r="R63" s="130"/>
      <c r="S63" s="140">
        <f>IF($N63="","",IF(SUMIF('[1]Címrend HU'!$Q:$Q,$N63,'[1]Címrend HU'!V:V)=0,0,SUMIF('[1]Címrend HU'!$Q:$Q,$N63,'[1]Címrend HU'!V:V)))</f>
        <v>0</v>
      </c>
      <c r="T63" s="140">
        <f>IF($N63="","",IF(SUMIF('[1]Címrend HU'!$Q:$Q,$N63,'[1]Címrend HU'!W:W)=0,0,SUMIF('[1]Címrend HU'!$Q:$Q,$N63,'[1]Címrend HU'!W:W)))</f>
        <v>0</v>
      </c>
      <c r="U63" s="140">
        <f>IF($N63="","",IF(SUMIF('[1]Címrend HU'!$Q:$Q,$N63,'[1]Címrend HU'!X:X)=0,0,SUMIF('[1]Címrend HU'!$Q:$Q,$N63,'[1]Címrend HU'!X:X)))</f>
        <v>0</v>
      </c>
      <c r="W63" s="7"/>
    </row>
    <row r="64" spans="1:23" ht="11.25">
      <c r="A64" s="9"/>
      <c r="B64" s="30"/>
      <c r="C64" s="30"/>
      <c r="D64" s="30"/>
      <c r="E64" s="30"/>
      <c r="F64" s="67"/>
      <c r="G64" s="67"/>
      <c r="H64" s="67"/>
      <c r="I64" s="67"/>
      <c r="J64" s="67"/>
      <c r="K64" s="31"/>
      <c r="L64" s="17" t="s">
        <v>441</v>
      </c>
      <c r="M64" s="32"/>
      <c r="N64" s="32" t="s">
        <v>630</v>
      </c>
      <c r="O64" s="140">
        <f>IF($N64="","",IF(SUMIF('[1]Címrend HU'!$Q:$Q,$N64,'[1]Címrend HU'!S:S)=0,0,SUMIF('[1]Címrend HU'!$Q:$Q,$N64,'[1]Címrend HU'!S:S)))</f>
        <v>0</v>
      </c>
      <c r="P64" s="140">
        <f>IF($N64="","",IF(SUMIF('[1]Címrend HU'!$Q:$Q,$N64,'[1]Címrend HU'!T:T)=0,0,SUMIF('[1]Címrend HU'!$Q:$Q,$N64,'[1]Címrend HU'!T:T)))</f>
        <v>0</v>
      </c>
      <c r="Q64" s="140">
        <f>IF($N64="","",IF(SUMIF('[1]Címrend HU'!$Q:$Q,$N64,'[1]Címrend HU'!U:U)=0,0,SUMIF('[1]Címrend HU'!$Q:$Q,$N64,'[1]Címrend HU'!U:U)))</f>
        <v>0</v>
      </c>
      <c r="R64" s="130"/>
      <c r="S64" s="140">
        <f>IF($N64="","",IF(SUMIF('[1]Címrend HU'!$Q:$Q,$N64,'[1]Címrend HU'!V:V)=0,0,SUMIF('[1]Címrend HU'!$Q:$Q,$N64,'[1]Címrend HU'!V:V)))</f>
        <v>0</v>
      </c>
      <c r="T64" s="140">
        <f>IF($N64="","",IF(SUMIF('[1]Címrend HU'!$Q:$Q,$N64,'[1]Címrend HU'!W:W)=0,0,SUMIF('[1]Címrend HU'!$Q:$Q,$N64,'[1]Címrend HU'!W:W)))</f>
        <v>0</v>
      </c>
      <c r="U64" s="140">
        <f>IF($N64="","",IF(SUMIF('[1]Címrend HU'!$Q:$Q,$N64,'[1]Címrend HU'!X:X)=0,0,SUMIF('[1]Címrend HU'!$Q:$Q,$N64,'[1]Címrend HU'!X:X)))</f>
        <v>0</v>
      </c>
      <c r="W64" s="7"/>
    </row>
    <row r="65" spans="1:23" ht="11.25">
      <c r="A65" s="9"/>
      <c r="B65" s="30"/>
      <c r="C65" s="30"/>
      <c r="D65" s="30"/>
      <c r="E65" s="30"/>
      <c r="F65" s="67"/>
      <c r="G65" s="67"/>
      <c r="H65" s="67"/>
      <c r="I65" s="67"/>
      <c r="J65" s="67"/>
      <c r="K65" s="31"/>
      <c r="L65" s="17" t="s">
        <v>442</v>
      </c>
      <c r="M65" s="32"/>
      <c r="N65" s="32" t="s">
        <v>631</v>
      </c>
      <c r="O65" s="140">
        <f>IF($N65="","",IF(SUMIF('[1]Címrend HU'!$Q:$Q,$N65,'[1]Címrend HU'!S:S)=0,0,SUMIF('[1]Címrend HU'!$Q:$Q,$N65,'[1]Címrend HU'!S:S)))</f>
        <v>0</v>
      </c>
      <c r="P65" s="140">
        <f>IF($N65="","",IF(SUMIF('[1]Címrend HU'!$Q:$Q,$N65,'[1]Címrend HU'!T:T)=0,0,SUMIF('[1]Címrend HU'!$Q:$Q,$N65,'[1]Címrend HU'!T:T)))</f>
        <v>0</v>
      </c>
      <c r="Q65" s="140">
        <f>IF($N65="","",IF(SUMIF('[1]Címrend HU'!$Q:$Q,$N65,'[1]Címrend HU'!U:U)=0,0,SUMIF('[1]Címrend HU'!$Q:$Q,$N65,'[1]Címrend HU'!U:U)))</f>
        <v>0</v>
      </c>
      <c r="R65" s="130"/>
      <c r="S65" s="140">
        <f>IF($N65="","",IF(SUMIF('[1]Címrend HU'!$Q:$Q,$N65,'[1]Címrend HU'!V:V)=0,0,SUMIF('[1]Címrend HU'!$Q:$Q,$N65,'[1]Címrend HU'!V:V)))</f>
        <v>0</v>
      </c>
      <c r="T65" s="140">
        <f>IF($N65="","",IF(SUMIF('[1]Címrend HU'!$Q:$Q,$N65,'[1]Címrend HU'!W:W)=0,0,SUMIF('[1]Címrend HU'!$Q:$Q,$N65,'[1]Címrend HU'!W:W)))</f>
        <v>0</v>
      </c>
      <c r="U65" s="140">
        <f>IF($N65="","",IF(SUMIF('[1]Címrend HU'!$Q:$Q,$N65,'[1]Címrend HU'!X:X)=0,0,SUMIF('[1]Címrend HU'!$Q:$Q,$N65,'[1]Címrend HU'!X:X)))</f>
        <v>0</v>
      </c>
      <c r="W65" s="7"/>
    </row>
    <row r="66" spans="1:23" ht="11.25">
      <c r="A66" s="9"/>
      <c r="B66" s="30"/>
      <c r="C66" s="30"/>
      <c r="D66" s="30"/>
      <c r="E66" s="30"/>
      <c r="F66" s="67"/>
      <c r="G66" s="67"/>
      <c r="H66" s="67"/>
      <c r="I66" s="67"/>
      <c r="J66" s="67"/>
      <c r="K66" s="31"/>
      <c r="L66" s="17" t="s">
        <v>510</v>
      </c>
      <c r="M66" s="32"/>
      <c r="N66" s="32" t="s">
        <v>632</v>
      </c>
      <c r="O66" s="140">
        <f>IF($N66="","",IF(SUMIF('[1]Címrend HU'!$Q:$Q,$N66,'[1]Címrend HU'!S:S)=0,0,SUMIF('[1]Címrend HU'!$Q:$Q,$N66,'[1]Címrend HU'!S:S)))</f>
        <v>0</v>
      </c>
      <c r="P66" s="140">
        <f>IF($N66="","",IF(SUMIF('[1]Címrend HU'!$Q:$Q,$N66,'[1]Címrend HU'!T:T)=0,0,SUMIF('[1]Címrend HU'!$Q:$Q,$N66,'[1]Címrend HU'!T:T)))</f>
        <v>0</v>
      </c>
      <c r="Q66" s="140">
        <f>IF($N66="","",IF(SUMIF('[1]Címrend HU'!$Q:$Q,$N66,'[1]Címrend HU'!U:U)=0,0,SUMIF('[1]Címrend HU'!$Q:$Q,$N66,'[1]Címrend HU'!U:U)))</f>
        <v>0</v>
      </c>
      <c r="R66" s="130"/>
      <c r="S66" s="140">
        <f>IF($N66="","",IF(SUMIF('[1]Címrend HU'!$Q:$Q,$N66,'[1]Címrend HU'!V:V)=0,0,SUMIF('[1]Címrend HU'!$Q:$Q,$N66,'[1]Címrend HU'!V:V)))</f>
        <v>0</v>
      </c>
      <c r="T66" s="140">
        <f>IF($N66="","",IF(SUMIF('[1]Címrend HU'!$Q:$Q,$N66,'[1]Címrend HU'!W:W)=0,0,SUMIF('[1]Címrend HU'!$Q:$Q,$N66,'[1]Címrend HU'!W:W)))</f>
        <v>0</v>
      </c>
      <c r="U66" s="140">
        <f>IF($N66="","",IF(SUMIF('[1]Címrend HU'!$Q:$Q,$N66,'[1]Címrend HU'!X:X)=0,0,SUMIF('[1]Címrend HU'!$Q:$Q,$N66,'[1]Címrend HU'!X:X)))</f>
        <v>0</v>
      </c>
      <c r="W66" s="7"/>
    </row>
    <row r="67" spans="1:23" ht="11.25">
      <c r="A67" s="9"/>
      <c r="B67" s="30"/>
      <c r="C67" s="30"/>
      <c r="D67" s="30"/>
      <c r="E67" s="30"/>
      <c r="F67" s="63" t="s">
        <v>23</v>
      </c>
      <c r="G67" s="63"/>
      <c r="H67" s="63"/>
      <c r="I67" s="63"/>
      <c r="J67" s="63"/>
      <c r="K67" s="64"/>
      <c r="L67" s="63" t="s">
        <v>92</v>
      </c>
      <c r="M67" s="106" t="s">
        <v>93</v>
      </c>
      <c r="N67" s="132"/>
      <c r="O67" s="162">
        <f>SUM(O66,O65,O64,O63,O62,O61)</f>
        <v>0</v>
      </c>
      <c r="P67" s="162">
        <f>SUM(P66,P65,P64,P63,P62,P61)</f>
        <v>0</v>
      </c>
      <c r="Q67" s="13">
        <f>SUM(O67:P67)</f>
        <v>0</v>
      </c>
      <c r="R67" s="108"/>
      <c r="S67" s="162">
        <f>SUM(S66,S65,S64,S63,S62,S61)</f>
        <v>0</v>
      </c>
      <c r="T67" s="162">
        <f>SUM(T66,T65,T64,T63,T62,T61)</f>
        <v>0</v>
      </c>
      <c r="U67" s="162">
        <f>SUM(U66,U65,U64,U63,U62,U61)</f>
        <v>0</v>
      </c>
      <c r="W67" s="7"/>
    </row>
    <row r="68" spans="1:23" ht="11.25">
      <c r="A68" s="9"/>
      <c r="B68" s="30"/>
      <c r="C68" s="30"/>
      <c r="D68" s="30"/>
      <c r="E68" s="30"/>
      <c r="F68" s="63" t="s">
        <v>26</v>
      </c>
      <c r="G68" s="63"/>
      <c r="H68" s="63"/>
      <c r="I68" s="63"/>
      <c r="J68" s="63"/>
      <c r="K68" s="64"/>
      <c r="L68" s="65" t="s">
        <v>94</v>
      </c>
      <c r="M68" s="106" t="s">
        <v>95</v>
      </c>
      <c r="N68" s="132" t="s">
        <v>95</v>
      </c>
      <c r="O68" s="162">
        <f>IF($N68="","",IF(SUMIF('[1]Címrend HU'!$Q:$Q,$N68,'[1]Címrend HU'!S:S)=0,0,SUMIF('[1]Címrend HU'!$Q:$Q,$N68,'[1]Címrend HU'!S:S)))</f>
        <v>0</v>
      </c>
      <c r="P68" s="162">
        <f>IF($N68="","",IF(SUMIF('[1]Címrend HU'!$Q:$Q,$N68,'[1]Címrend HU'!T:T)=0,0,SUMIF('[1]Címrend HU'!$Q:$Q,$N68,'[1]Címrend HU'!T:T)))</f>
        <v>0</v>
      </c>
      <c r="Q68" s="162">
        <f>IF($N68="","",IF(SUMIF('[1]Címrend HU'!$Q:$Q,$N68,'[1]Címrend HU'!U:U)=0,0,SUMIF('[1]Címrend HU'!$Q:$Q,$N68,'[1]Címrend HU'!U:U)))</f>
        <v>0</v>
      </c>
      <c r="R68" s="130"/>
      <c r="S68" s="162">
        <f>IF($N68="","",IF(SUMIF('[1]Címrend HU'!$Q:$Q,$N68,'[1]Címrend HU'!V:V)=0,0,SUMIF('[1]Címrend HU'!$Q:$Q,$N68,'[1]Címrend HU'!V:V)))</f>
        <v>0</v>
      </c>
      <c r="T68" s="162">
        <f>IF($N68="","",IF(SUMIF('[1]Címrend HU'!$Q:$Q,$N68,'[1]Címrend HU'!W:W)=0,0,SUMIF('[1]Címrend HU'!$Q:$Q,$N68,'[1]Címrend HU'!W:W)))</f>
        <v>0</v>
      </c>
      <c r="U68" s="162">
        <f>IF($N68="","",IF(SUMIF('[1]Címrend HU'!$Q:$Q,$N68,'[1]Címrend HU'!X:X)=0,0,SUMIF('[1]Címrend HU'!$Q:$Q,$N68,'[1]Címrend HU'!X:X)))</f>
        <v>0</v>
      </c>
      <c r="W68" s="7"/>
    </row>
    <row r="69" spans="1:23" ht="11.25">
      <c r="A69" s="9"/>
      <c r="B69" s="30"/>
      <c r="C69" s="30"/>
      <c r="D69" s="30"/>
      <c r="E69" s="30"/>
      <c r="F69" s="63" t="s">
        <v>30</v>
      </c>
      <c r="G69" s="63"/>
      <c r="H69" s="63"/>
      <c r="I69" s="63"/>
      <c r="J69" s="63"/>
      <c r="K69" s="64"/>
      <c r="L69" s="65" t="s">
        <v>96</v>
      </c>
      <c r="M69" s="106" t="s">
        <v>97</v>
      </c>
      <c r="N69" s="132" t="s">
        <v>97</v>
      </c>
      <c r="O69" s="162">
        <f>IF($N69="","",IF(SUMIF('[1]Címrend HU'!$Q:$Q,$N69,'[1]Címrend HU'!S:S)=0,0,SUMIF('[1]Címrend HU'!$Q:$Q,$N69,'[1]Címrend HU'!S:S)))</f>
        <v>0</v>
      </c>
      <c r="P69" s="162">
        <f>IF($N69="","",IF(SUMIF('[1]Címrend HU'!$Q:$Q,$N69,'[1]Címrend HU'!T:T)=0,0,SUMIF('[1]Címrend HU'!$Q:$Q,$N69,'[1]Címrend HU'!T:T)))</f>
        <v>0</v>
      </c>
      <c r="Q69" s="162">
        <f>IF($N69="","",IF(SUMIF('[1]Címrend HU'!$Q:$Q,$N69,'[1]Címrend HU'!U:U)=0,0,SUMIF('[1]Címrend HU'!$Q:$Q,$N69,'[1]Címrend HU'!U:U)))</f>
        <v>0</v>
      </c>
      <c r="R69" s="130"/>
      <c r="S69" s="162">
        <f>IF($N69="","",IF(SUMIF('[1]Címrend HU'!$Q:$Q,$N69,'[1]Címrend HU'!V:V)=0,0,SUMIF('[1]Címrend HU'!$Q:$Q,$N69,'[1]Címrend HU'!V:V)))</f>
        <v>0</v>
      </c>
      <c r="T69" s="162">
        <f>IF($N69="","",IF(SUMIF('[1]Címrend HU'!$Q:$Q,$N69,'[1]Címrend HU'!W:W)=0,0,SUMIF('[1]Címrend HU'!$Q:$Q,$N69,'[1]Címrend HU'!W:W)))</f>
        <v>0</v>
      </c>
      <c r="U69" s="162">
        <f>IF($N69="","",IF(SUMIF('[1]Címrend HU'!$Q:$Q,$N69,'[1]Címrend HU'!X:X)=0,0,SUMIF('[1]Címrend HU'!$Q:$Q,$N69,'[1]Címrend HU'!X:X)))</f>
        <v>0</v>
      </c>
      <c r="W69" s="7"/>
    </row>
    <row r="70" spans="1:23" ht="11.25">
      <c r="A70" s="9"/>
      <c r="B70" s="30"/>
      <c r="C70" s="30"/>
      <c r="D70" s="30"/>
      <c r="E70" s="30"/>
      <c r="F70" s="63" t="s">
        <v>33</v>
      </c>
      <c r="G70" s="63"/>
      <c r="H70" s="63"/>
      <c r="I70" s="63"/>
      <c r="J70" s="63"/>
      <c r="K70" s="64"/>
      <c r="L70" s="65" t="s">
        <v>98</v>
      </c>
      <c r="M70" s="106" t="s">
        <v>99</v>
      </c>
      <c r="N70" s="132" t="s">
        <v>99</v>
      </c>
      <c r="O70" s="162">
        <f>IF($N70="","",IF(SUMIF('[1]Címrend HU'!$Q:$Q,$N70,'[1]Címrend HU'!S:S)=0,0,SUMIF('[1]Címrend HU'!$Q:$Q,$N70,'[1]Címrend HU'!S:S)))</f>
        <v>0</v>
      </c>
      <c r="P70" s="162">
        <f>IF($N70="","",IF(SUMIF('[1]Címrend HU'!$Q:$Q,$N70,'[1]Címrend HU'!T:T)=0,0,SUMIF('[1]Címrend HU'!$Q:$Q,$N70,'[1]Címrend HU'!T:T)))</f>
        <v>0</v>
      </c>
      <c r="Q70" s="162">
        <f>IF($N70="","",IF(SUMIF('[1]Címrend HU'!$Q:$Q,$N70,'[1]Címrend HU'!U:U)=0,0,SUMIF('[1]Címrend HU'!$Q:$Q,$N70,'[1]Címrend HU'!U:U)))</f>
        <v>0</v>
      </c>
      <c r="R70" s="130"/>
      <c r="S70" s="162">
        <f>IF($N70="","",IF(SUMIF('[1]Címrend HU'!$Q:$Q,$N70,'[1]Címrend HU'!V:V)=0,0,SUMIF('[1]Címrend HU'!$Q:$Q,$N70,'[1]Címrend HU'!V:V)))</f>
        <v>0</v>
      </c>
      <c r="T70" s="162">
        <f>IF($N70="","",IF(SUMIF('[1]Címrend HU'!$Q:$Q,$N70,'[1]Címrend HU'!W:W)=0,0,SUMIF('[1]Címrend HU'!$Q:$Q,$N70,'[1]Címrend HU'!W:W)))</f>
        <v>0</v>
      </c>
      <c r="U70" s="162">
        <f>IF($N70="","",IF(SUMIF('[1]Címrend HU'!$Q:$Q,$N70,'[1]Címrend HU'!X:X)=0,0,SUMIF('[1]Címrend HU'!$Q:$Q,$N70,'[1]Címrend HU'!X:X)))</f>
        <v>0</v>
      </c>
      <c r="V70" s="7"/>
      <c r="W70" s="7"/>
    </row>
    <row r="71" spans="1:23" ht="11.25">
      <c r="A71" s="9"/>
      <c r="B71" s="30"/>
      <c r="C71" s="30"/>
      <c r="D71" s="30"/>
      <c r="E71" s="30"/>
      <c r="F71" s="63" t="s">
        <v>43</v>
      </c>
      <c r="G71" s="63"/>
      <c r="H71" s="63"/>
      <c r="I71" s="63"/>
      <c r="J71" s="63"/>
      <c r="K71" s="64"/>
      <c r="L71" s="65" t="s">
        <v>533</v>
      </c>
      <c r="M71" s="106" t="s">
        <v>100</v>
      </c>
      <c r="N71" s="132" t="s">
        <v>100</v>
      </c>
      <c r="O71" s="162">
        <f>IF($N71="","",IF(SUMIF('[1]Címrend HU'!$Q:$Q,$N71,'[1]Címrend HU'!S:S)=0,0,SUMIF('[1]Címrend HU'!$Q:$Q,$N71,'[1]Címrend HU'!S:S)))</f>
        <v>0</v>
      </c>
      <c r="P71" s="162">
        <f>IF($N71="","",IF(SUMIF('[1]Címrend HU'!$Q:$Q,$N71,'[1]Címrend HU'!T:T)=0,0,SUMIF('[1]Címrend HU'!$Q:$Q,$N71,'[1]Címrend HU'!T:T)))</f>
        <v>0</v>
      </c>
      <c r="Q71" s="162">
        <f>IF($N71="","",IF(SUMIF('[1]Címrend HU'!$Q:$Q,$N71,'[1]Címrend HU'!U:U)=0,0,SUMIF('[1]Címrend HU'!$Q:$Q,$N71,'[1]Címrend HU'!U:U)))</f>
        <v>0</v>
      </c>
      <c r="R71" s="130"/>
      <c r="S71" s="162">
        <f>IF($N71="","",IF(SUMIF('[1]Címrend HU'!$Q:$Q,$N71,'[1]Címrend HU'!V:V)=0,0,SUMIF('[1]Címrend HU'!$Q:$Q,$N71,'[1]Címrend HU'!V:V)))</f>
        <v>0</v>
      </c>
      <c r="T71" s="162">
        <f>IF($N71="","",IF(SUMIF('[1]Címrend HU'!$Q:$Q,$N71,'[1]Címrend HU'!W:W)=0,0,SUMIF('[1]Címrend HU'!$Q:$Q,$N71,'[1]Címrend HU'!W:W)))</f>
        <v>0</v>
      </c>
      <c r="U71" s="162">
        <f>IF($N71="","",IF(SUMIF('[1]Címrend HU'!$Q:$Q,$N71,'[1]Címrend HU'!X:X)=0,0,SUMIF('[1]Címrend HU'!$Q:$Q,$N71,'[1]Címrend HU'!X:X)))</f>
        <v>0</v>
      </c>
      <c r="W71" s="7"/>
    </row>
    <row r="72" spans="1:23" ht="11.25">
      <c r="A72" s="9"/>
      <c r="B72" s="30"/>
      <c r="C72" s="30"/>
      <c r="D72" s="30"/>
      <c r="E72" s="30"/>
      <c r="F72" s="63" t="s">
        <v>46</v>
      </c>
      <c r="G72" s="63"/>
      <c r="H72" s="63"/>
      <c r="I72" s="63"/>
      <c r="J72" s="63"/>
      <c r="K72" s="64"/>
      <c r="L72" s="65" t="s">
        <v>101</v>
      </c>
      <c r="M72" s="106" t="s">
        <v>102</v>
      </c>
      <c r="N72" s="132" t="s">
        <v>102</v>
      </c>
      <c r="O72" s="162">
        <f>IF($N72="","",IF(SUMIF('[1]Címrend HU'!$Q:$Q,$N72,'[1]Címrend HU'!S:S)=0,0,SUMIF('[1]Címrend HU'!$Q:$Q,$N72,'[1]Címrend HU'!S:S)))</f>
        <v>0</v>
      </c>
      <c r="P72" s="162">
        <f>IF($N72="","",IF(SUMIF('[1]Címrend HU'!$Q:$Q,$N72,'[1]Címrend HU'!T:T)=0,0,SUMIF('[1]Címrend HU'!$Q:$Q,$N72,'[1]Címrend HU'!T:T)))</f>
        <v>0</v>
      </c>
      <c r="Q72" s="162">
        <f>IF($N72="","",IF(SUMIF('[1]Címrend HU'!$Q:$Q,$N72,'[1]Címrend HU'!U:U)=0,0,SUMIF('[1]Címrend HU'!$Q:$Q,$N72,'[1]Címrend HU'!U:U)))</f>
        <v>0</v>
      </c>
      <c r="R72" s="130"/>
      <c r="S72" s="162">
        <f>IF($N72="","",IF(SUMIF('[1]Címrend HU'!$Q:$Q,$N72,'[1]Címrend HU'!V:V)=0,0,SUMIF('[1]Címrend HU'!$Q:$Q,$N72,'[1]Címrend HU'!V:V)))</f>
        <v>0</v>
      </c>
      <c r="T72" s="162">
        <f>IF($N72="","",IF(SUMIF('[1]Címrend HU'!$Q:$Q,$N72,'[1]Címrend HU'!W:W)=0,0,SUMIF('[1]Címrend HU'!$Q:$Q,$N72,'[1]Címrend HU'!W:W)))</f>
        <v>0</v>
      </c>
      <c r="U72" s="162">
        <f>IF($N72="","",IF(SUMIF('[1]Címrend HU'!$Q:$Q,$N72,'[1]Címrend HU'!X:X)=0,0,SUMIF('[1]Címrend HU'!$Q:$Q,$N72,'[1]Címrend HU'!X:X)))</f>
        <v>0</v>
      </c>
      <c r="W72" s="7"/>
    </row>
    <row r="73" spans="1:23" ht="11.25">
      <c r="A73" s="9"/>
      <c r="B73" s="30"/>
      <c r="C73" s="30"/>
      <c r="D73" s="30"/>
      <c r="E73" s="30"/>
      <c r="F73" s="63" t="s">
        <v>49</v>
      </c>
      <c r="G73" s="63"/>
      <c r="H73" s="63"/>
      <c r="I73" s="63"/>
      <c r="J73" s="63"/>
      <c r="K73" s="64"/>
      <c r="L73" s="65" t="s">
        <v>103</v>
      </c>
      <c r="M73" s="106" t="s">
        <v>104</v>
      </c>
      <c r="N73" s="132" t="s">
        <v>104</v>
      </c>
      <c r="O73" s="162">
        <f>IF($N73="","",IF(SUMIF('[1]Címrend HU'!$Q:$Q,$N73,'[1]Címrend HU'!S:S)=0,0,SUMIF('[1]Címrend HU'!$Q:$Q,$N73,'[1]Címrend HU'!S:S)))</f>
        <v>0</v>
      </c>
      <c r="P73" s="162">
        <f>IF($N73="","",IF(SUMIF('[1]Címrend HU'!$Q:$Q,$N73,'[1]Címrend HU'!T:T)=0,0,SUMIF('[1]Címrend HU'!$Q:$Q,$N73,'[1]Címrend HU'!T:T)))</f>
        <v>0</v>
      </c>
      <c r="Q73" s="162">
        <f>IF($N73="","",IF(SUMIF('[1]Címrend HU'!$Q:$Q,$N73,'[1]Címrend HU'!U:U)=0,0,SUMIF('[1]Címrend HU'!$Q:$Q,$N73,'[1]Címrend HU'!U:U)))</f>
        <v>0</v>
      </c>
      <c r="R73" s="130"/>
      <c r="S73" s="162">
        <f>IF($N73="","",IF(SUMIF('[1]Címrend HU'!$Q:$Q,$N73,'[1]Címrend HU'!V:V)=0,0,SUMIF('[1]Címrend HU'!$Q:$Q,$N73,'[1]Címrend HU'!V:V)))</f>
        <v>0</v>
      </c>
      <c r="T73" s="162">
        <f>IF($N73="","",IF(SUMIF('[1]Címrend HU'!$Q:$Q,$N73,'[1]Címrend HU'!W:W)=0,0,SUMIF('[1]Címrend HU'!$Q:$Q,$N73,'[1]Címrend HU'!W:W)))</f>
        <v>0</v>
      </c>
      <c r="U73" s="162">
        <f>IF($N73="","",IF(SUMIF('[1]Címrend HU'!$Q:$Q,$N73,'[1]Címrend HU'!X:X)=0,0,SUMIF('[1]Címrend HU'!$Q:$Q,$N73,'[1]Címrend HU'!X:X)))</f>
        <v>0</v>
      </c>
      <c r="W73" s="7"/>
    </row>
    <row r="74" spans="1:23" ht="11.25">
      <c r="A74" s="9"/>
      <c r="B74" s="30"/>
      <c r="C74" s="30"/>
      <c r="D74" s="30"/>
      <c r="E74" s="30"/>
      <c r="F74" s="66" t="s">
        <v>52</v>
      </c>
      <c r="G74" s="66"/>
      <c r="H74" s="66"/>
      <c r="I74" s="66"/>
      <c r="J74" s="66"/>
      <c r="K74" s="29"/>
      <c r="L74" s="68" t="s">
        <v>324</v>
      </c>
      <c r="M74" s="69"/>
      <c r="N74" s="69"/>
      <c r="O74" s="149"/>
      <c r="P74" s="149"/>
      <c r="Q74" s="149"/>
      <c r="R74" s="108"/>
      <c r="S74" s="149"/>
      <c r="T74" s="149"/>
      <c r="U74" s="149"/>
      <c r="W74" s="7"/>
    </row>
    <row r="75" spans="1:23" ht="11.25">
      <c r="A75" s="9"/>
      <c r="B75" s="30"/>
      <c r="C75" s="30"/>
      <c r="D75" s="30"/>
      <c r="E75" s="30"/>
      <c r="F75" s="67"/>
      <c r="G75" s="67"/>
      <c r="H75" s="67"/>
      <c r="I75" s="67"/>
      <c r="J75" s="67"/>
      <c r="K75" s="31"/>
      <c r="L75" s="17" t="s">
        <v>433</v>
      </c>
      <c r="M75" s="32"/>
      <c r="N75" s="32" t="s">
        <v>633</v>
      </c>
      <c r="O75" s="140">
        <f>IF($N75="","",IF(SUMIF('[1]Címrend HU'!$Q:$Q,$N75,'[1]Címrend HU'!S:S)=0,0,SUMIF('[1]Címrend HU'!$Q:$Q,$N75,'[1]Címrend HU'!S:S)))</f>
        <v>0</v>
      </c>
      <c r="P75" s="140">
        <f>IF($N75="","",IF(SUMIF('[1]Címrend HU'!$Q:$Q,$N75,'[1]Címrend HU'!T:T)=0,0,SUMIF('[1]Címrend HU'!$Q:$Q,$N75,'[1]Címrend HU'!T:T)))</f>
        <v>0</v>
      </c>
      <c r="Q75" s="140">
        <f>IF($N75="","",IF(SUMIF('[1]Címrend HU'!$Q:$Q,$N75,'[1]Címrend HU'!U:U)=0,0,SUMIF('[1]Címrend HU'!$Q:$Q,$N75,'[1]Címrend HU'!U:U)))</f>
        <v>0</v>
      </c>
      <c r="R75" s="130"/>
      <c r="S75" s="140">
        <f>IF($N75="","",IF(SUMIF('[1]Címrend HU'!$Q:$Q,$N75,'[1]Címrend HU'!V:V)=0,0,SUMIF('[1]Címrend HU'!$Q:$Q,$N75,'[1]Címrend HU'!V:V)))</f>
        <v>0</v>
      </c>
      <c r="T75" s="140">
        <f>IF($N75="","",IF(SUMIF('[1]Címrend HU'!$Q:$Q,$N75,'[1]Címrend HU'!W:W)=0,0,SUMIF('[1]Címrend HU'!$Q:$Q,$N75,'[1]Címrend HU'!W:W)))</f>
        <v>0</v>
      </c>
      <c r="U75" s="140">
        <f>IF($N75="","",IF(SUMIF('[1]Címrend HU'!$Q:$Q,$N75,'[1]Címrend HU'!X:X)=0,0,SUMIF('[1]Címrend HU'!$Q:$Q,$N75,'[1]Címrend HU'!X:X)))</f>
        <v>0</v>
      </c>
      <c r="W75" s="7"/>
    </row>
    <row r="76" spans="1:23" ht="11.25">
      <c r="A76" s="9"/>
      <c r="B76" s="30"/>
      <c r="C76" s="30"/>
      <c r="D76" s="30"/>
      <c r="E76" s="30"/>
      <c r="F76" s="70"/>
      <c r="G76" s="70"/>
      <c r="H76" s="70"/>
      <c r="I76" s="70"/>
      <c r="J76" s="70"/>
      <c r="K76" s="71"/>
      <c r="L76" s="73" t="s">
        <v>434</v>
      </c>
      <c r="M76" s="72"/>
      <c r="N76" s="72" t="s">
        <v>634</v>
      </c>
      <c r="O76" s="140">
        <f>IF($N76="","",IF(SUMIF('[1]Címrend HU'!$Q:$Q,$N76,'[1]Címrend HU'!S:S)=0,0,SUMIF('[1]Címrend HU'!$Q:$Q,$N76,'[1]Címrend HU'!S:S)))</f>
        <v>0</v>
      </c>
      <c r="P76" s="140">
        <f>IF($N76="","",IF(SUMIF('[1]Címrend HU'!$Q:$Q,$N76,'[1]Címrend HU'!T:T)=0,0,SUMIF('[1]Címrend HU'!$Q:$Q,$N76,'[1]Címrend HU'!T:T)))</f>
        <v>0</v>
      </c>
      <c r="Q76" s="140">
        <f>IF($N76="","",IF(SUMIF('[1]Címrend HU'!$Q:$Q,$N76,'[1]Címrend HU'!U:U)=0,0,SUMIF('[1]Címrend HU'!$Q:$Q,$N76,'[1]Címrend HU'!U:U)))</f>
        <v>0</v>
      </c>
      <c r="R76" s="130"/>
      <c r="S76" s="140">
        <f>IF($N76="","",IF(SUMIF('[1]Címrend HU'!$Q:$Q,$N76,'[1]Címrend HU'!V:V)=0,0,SUMIF('[1]Címrend HU'!$Q:$Q,$N76,'[1]Címrend HU'!V:V)))</f>
        <v>0</v>
      </c>
      <c r="T76" s="140">
        <f>IF($N76="","",IF(SUMIF('[1]Címrend HU'!$Q:$Q,$N76,'[1]Címrend HU'!W:W)=0,0,SUMIF('[1]Címrend HU'!$Q:$Q,$N76,'[1]Címrend HU'!W:W)))</f>
        <v>0</v>
      </c>
      <c r="U76" s="140">
        <f>IF($N76="","",IF(SUMIF('[1]Címrend HU'!$Q:$Q,$N76,'[1]Címrend HU'!X:X)=0,0,SUMIF('[1]Címrend HU'!$Q:$Q,$N76,'[1]Címrend HU'!X:X)))</f>
        <v>0</v>
      </c>
      <c r="W76" s="7"/>
    </row>
    <row r="77" spans="1:23" ht="11.25">
      <c r="A77" s="9"/>
      <c r="B77" s="30"/>
      <c r="C77" s="30"/>
      <c r="D77" s="30"/>
      <c r="E77" s="30"/>
      <c r="F77" s="63" t="s">
        <v>52</v>
      </c>
      <c r="G77" s="63"/>
      <c r="H77" s="63"/>
      <c r="I77" s="63"/>
      <c r="J77" s="63"/>
      <c r="K77" s="64"/>
      <c r="L77" s="65" t="s">
        <v>324</v>
      </c>
      <c r="M77" s="106" t="s">
        <v>325</v>
      </c>
      <c r="N77" s="106"/>
      <c r="O77" s="162">
        <f>SUM(O75,O76)</f>
        <v>0</v>
      </c>
      <c r="P77" s="162">
        <f>SUM(P75,P76)</f>
        <v>0</v>
      </c>
      <c r="Q77" s="13">
        <f>SUM(O77:P77)</f>
        <v>0</v>
      </c>
      <c r="R77" s="108"/>
      <c r="S77" s="162">
        <f>SUM(S75,S76)</f>
        <v>0</v>
      </c>
      <c r="T77" s="162">
        <f>SUM(T75,T76)</f>
        <v>0</v>
      </c>
      <c r="U77" s="162">
        <f>SUM(U75,U76)</f>
        <v>0</v>
      </c>
      <c r="W77" s="7"/>
    </row>
    <row r="78" spans="1:23" ht="11.25">
      <c r="A78" s="9"/>
      <c r="B78" s="30"/>
      <c r="C78" s="30"/>
      <c r="D78" s="30"/>
      <c r="E78" s="30" t="s">
        <v>19</v>
      </c>
      <c r="F78" s="30"/>
      <c r="G78" s="30"/>
      <c r="H78" s="30"/>
      <c r="I78" s="30"/>
      <c r="J78" s="30"/>
      <c r="K78" s="31" t="s">
        <v>88</v>
      </c>
      <c r="L78" s="30"/>
      <c r="M78" s="105" t="s">
        <v>89</v>
      </c>
      <c r="N78" s="105"/>
      <c r="O78" s="145">
        <f>SUM(O59,O67:O73,O77)</f>
        <v>0</v>
      </c>
      <c r="P78" s="145">
        <f>SUM(P59,P67:P73,P77)</f>
        <v>0</v>
      </c>
      <c r="Q78" s="145">
        <f>SUM(Q59,Q67:Q73,Q77)</f>
        <v>0</v>
      </c>
      <c r="R78" s="108"/>
      <c r="S78" s="145">
        <f>SUM(S59,S67:S73,S77)</f>
        <v>0</v>
      </c>
      <c r="T78" s="145">
        <f>SUM(T59,T67:T73,T77)</f>
        <v>0</v>
      </c>
      <c r="U78" s="145">
        <f>SUM(U59,U67:U73,U77)</f>
        <v>0</v>
      </c>
      <c r="W78" s="7"/>
    </row>
    <row r="79" spans="1:23" ht="11.25">
      <c r="A79" s="9"/>
      <c r="B79" s="9"/>
      <c r="C79" s="9"/>
      <c r="D79" s="9"/>
      <c r="E79" s="40" t="s">
        <v>23</v>
      </c>
      <c r="F79" s="40"/>
      <c r="G79" s="40"/>
      <c r="H79" s="40"/>
      <c r="I79" s="40"/>
      <c r="J79" s="40"/>
      <c r="K79" s="40" t="s">
        <v>105</v>
      </c>
      <c r="L79" s="40"/>
      <c r="M79" s="107" t="s">
        <v>106</v>
      </c>
      <c r="N79" s="63" t="s">
        <v>106</v>
      </c>
      <c r="O79" s="162">
        <f>IF($N79="","",IF(SUMIF('[1]Címrend HU'!$Q:$Q,$N79,'[1]Címrend HU'!S:S)=0,0,SUMIF('[1]Címrend HU'!$Q:$Q,$N79,'[1]Címrend HU'!S:S)))</f>
        <v>0</v>
      </c>
      <c r="P79" s="162">
        <f>IF($N79="","",IF(SUMIF('[1]Címrend HU'!$Q:$Q,$N79,'[1]Címrend HU'!T:T)=0,0,SUMIF('[1]Címrend HU'!$Q:$Q,$N79,'[1]Címrend HU'!T:T)))</f>
        <v>0</v>
      </c>
      <c r="Q79" s="162">
        <f>IF($N79="","",IF(SUMIF('[1]Címrend HU'!$Q:$Q,$N79,'[1]Címrend HU'!U:U)=0,0,SUMIF('[1]Címrend HU'!$Q:$Q,$N79,'[1]Címrend HU'!U:U)))</f>
        <v>0</v>
      </c>
      <c r="R79" s="130"/>
      <c r="S79" s="162">
        <f>IF($N79="","",IF(SUMIF('[1]Címrend HU'!$Q:$Q,$N79,'[1]Címrend HU'!V:V)=0,0,SUMIF('[1]Címrend HU'!$Q:$Q,$N79,'[1]Címrend HU'!V:V)))</f>
        <v>0</v>
      </c>
      <c r="T79" s="162">
        <f>IF($N79="","",IF(SUMIF('[1]Címrend HU'!$Q:$Q,$N79,'[1]Címrend HU'!W:W)=0,0,SUMIF('[1]Címrend HU'!$Q:$Q,$N79,'[1]Címrend HU'!W:W)))</f>
        <v>0</v>
      </c>
      <c r="U79" s="162">
        <f>IF($N79="","",IF(SUMIF('[1]Címrend HU'!$Q:$Q,$N79,'[1]Címrend HU'!X:X)=0,0,SUMIF('[1]Címrend HU'!$Q:$Q,$N79,'[1]Címrend HU'!X:X)))</f>
        <v>0</v>
      </c>
      <c r="W79" s="7"/>
    </row>
    <row r="80" spans="1:23" ht="11.25">
      <c r="A80" s="9"/>
      <c r="B80" s="9"/>
      <c r="C80" s="9"/>
      <c r="D80" s="9"/>
      <c r="E80" s="40" t="s">
        <v>26</v>
      </c>
      <c r="F80" s="40"/>
      <c r="G80" s="40"/>
      <c r="H80" s="40"/>
      <c r="I80" s="40"/>
      <c r="J80" s="40"/>
      <c r="K80" s="40" t="s">
        <v>107</v>
      </c>
      <c r="L80" s="40"/>
      <c r="M80" s="107" t="s">
        <v>108</v>
      </c>
      <c r="N80" s="63" t="s">
        <v>108</v>
      </c>
      <c r="O80" s="162">
        <f>IF($N80="","",IF(SUMIF('[1]Címrend HU'!$Q:$Q,$N80,'[1]Címrend HU'!S:S)=0,0,SUMIF('[1]Címrend HU'!$Q:$Q,$N80,'[1]Címrend HU'!S:S)))</f>
        <v>0</v>
      </c>
      <c r="P80" s="162">
        <f>IF($N80="","",IF(SUMIF('[1]Címrend HU'!$Q:$Q,$N80,'[1]Címrend HU'!T:T)=0,0,SUMIF('[1]Címrend HU'!$Q:$Q,$N80,'[1]Címrend HU'!T:T)))</f>
        <v>0</v>
      </c>
      <c r="Q80" s="162">
        <f>IF($N80="","",IF(SUMIF('[1]Címrend HU'!$Q:$Q,$N80,'[1]Címrend HU'!U:U)=0,0,SUMIF('[1]Címrend HU'!$Q:$Q,$N80,'[1]Címrend HU'!U:U)))</f>
        <v>0</v>
      </c>
      <c r="R80" s="130"/>
      <c r="S80" s="162">
        <f>IF($N80="","",IF(SUMIF('[1]Címrend HU'!$Q:$Q,$N80,'[1]Címrend HU'!V:V)=0,0,SUMIF('[1]Címrend HU'!$Q:$Q,$N80,'[1]Címrend HU'!V:V)))</f>
        <v>0</v>
      </c>
      <c r="T80" s="162">
        <f>IF($N80="","",IF(SUMIF('[1]Címrend HU'!$Q:$Q,$N80,'[1]Címrend HU'!W:W)=0,0,SUMIF('[1]Címrend HU'!$Q:$Q,$N80,'[1]Címrend HU'!W:W)))</f>
        <v>0</v>
      </c>
      <c r="U80" s="162">
        <f>IF($N80="","",IF(SUMIF('[1]Címrend HU'!$Q:$Q,$N80,'[1]Címrend HU'!X:X)=0,0,SUMIF('[1]Címrend HU'!$Q:$Q,$N80,'[1]Címrend HU'!X:X)))</f>
        <v>0</v>
      </c>
      <c r="W80" s="7"/>
    </row>
    <row r="81" spans="1:23" ht="11.25">
      <c r="A81" s="9"/>
      <c r="B81" s="9"/>
      <c r="C81" s="9"/>
      <c r="D81" s="9"/>
      <c r="E81" s="40" t="s">
        <v>30</v>
      </c>
      <c r="F81" s="40"/>
      <c r="G81" s="40"/>
      <c r="H81" s="40"/>
      <c r="I81" s="40"/>
      <c r="J81" s="40"/>
      <c r="K81" s="40" t="s">
        <v>443</v>
      </c>
      <c r="L81" s="40"/>
      <c r="M81" s="107" t="s">
        <v>444</v>
      </c>
      <c r="N81" s="63" t="s">
        <v>444</v>
      </c>
      <c r="O81" s="162">
        <f>IF($N81="","",IF(SUMIF('[1]Címrend HU'!$Q:$Q,$N81,'[1]Címrend HU'!S:S)=0,0,SUMIF('[1]Címrend HU'!$Q:$Q,$N81,'[1]Címrend HU'!S:S)))</f>
        <v>0</v>
      </c>
      <c r="P81" s="162">
        <f>IF($N81="","",IF(SUMIF('[1]Címrend HU'!$Q:$Q,$N81,'[1]Címrend HU'!T:T)=0,0,SUMIF('[1]Címrend HU'!$Q:$Q,$N81,'[1]Címrend HU'!T:T)))</f>
        <v>0</v>
      </c>
      <c r="Q81" s="162">
        <f>IF($N81="","",IF(SUMIF('[1]Címrend HU'!$Q:$Q,$N81,'[1]Címrend HU'!U:U)=0,0,SUMIF('[1]Címrend HU'!$Q:$Q,$N81,'[1]Címrend HU'!U:U)))</f>
        <v>0</v>
      </c>
      <c r="R81" s="130"/>
      <c r="S81" s="162">
        <f>IF($N81="","",IF(SUMIF('[1]Címrend HU'!$Q:$Q,$N81,'[1]Címrend HU'!V:V)=0,0,SUMIF('[1]Címrend HU'!$Q:$Q,$N81,'[1]Címrend HU'!V:V)))</f>
        <v>0</v>
      </c>
      <c r="T81" s="162">
        <f>IF($N81="","",IF(SUMIF('[1]Címrend HU'!$Q:$Q,$N81,'[1]Címrend HU'!W:W)=0,0,SUMIF('[1]Címrend HU'!$Q:$Q,$N81,'[1]Címrend HU'!W:W)))</f>
        <v>0</v>
      </c>
      <c r="U81" s="162">
        <f>IF($N81="","",IF(SUMIF('[1]Címrend HU'!$Q:$Q,$N81,'[1]Címrend HU'!X:X)=0,0,SUMIF('[1]Címrend HU'!$Q:$Q,$N81,'[1]Címrend HU'!X:X)))</f>
        <v>0</v>
      </c>
      <c r="W81" s="7"/>
    </row>
    <row r="82" spans="1:23" ht="11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07"/>
      <c r="N82" s="63"/>
      <c r="O82" s="145"/>
      <c r="P82" s="145"/>
      <c r="Q82" s="13"/>
      <c r="R82" s="108"/>
      <c r="S82" s="145"/>
      <c r="T82" s="145"/>
      <c r="U82" s="145"/>
      <c r="W82" s="7"/>
    </row>
    <row r="83" spans="1:23" s="27" customFormat="1" ht="11.25">
      <c r="A83" s="24"/>
      <c r="B83" s="24"/>
      <c r="C83" s="24" t="s">
        <v>86</v>
      </c>
      <c r="D83" s="24"/>
      <c r="E83" s="24"/>
      <c r="F83" s="24"/>
      <c r="G83" s="24" t="s">
        <v>109</v>
      </c>
      <c r="H83" s="24"/>
      <c r="I83" s="24"/>
      <c r="J83" s="24"/>
      <c r="K83" s="24"/>
      <c r="L83" s="24"/>
      <c r="M83" s="24" t="s">
        <v>110</v>
      </c>
      <c r="N83" s="24"/>
      <c r="O83" s="26">
        <f>SUM(O80,O79,O78,O81)</f>
        <v>0</v>
      </c>
      <c r="P83" s="26">
        <f>SUM(P80,P79,P78,P81)</f>
        <v>0</v>
      </c>
      <c r="Q83" s="26">
        <f>SUM(Q80,Q79,Q78,Q81)</f>
        <v>0</v>
      </c>
      <c r="R83" s="23"/>
      <c r="S83" s="26">
        <f>SUM(S80,S79,S78,S81)</f>
        <v>0</v>
      </c>
      <c r="T83" s="26">
        <f>SUM(T80,T79,T78,T81)</f>
        <v>0</v>
      </c>
      <c r="U83" s="26">
        <f>SUM(U80,U79,U78,U81)</f>
        <v>0</v>
      </c>
      <c r="W83" s="7"/>
    </row>
    <row r="84" spans="15:23" s="9" customFormat="1" ht="11.25">
      <c r="O84" s="108"/>
      <c r="P84" s="108"/>
      <c r="Q84" s="108"/>
      <c r="R84" s="108"/>
      <c r="S84" s="145"/>
      <c r="T84" s="145"/>
      <c r="U84" s="145"/>
      <c r="W84" s="7"/>
    </row>
    <row r="85" spans="1:24" s="27" customFormat="1" ht="11.25">
      <c r="A85" s="24"/>
      <c r="B85" s="24" t="s">
        <v>111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 t="s">
        <v>742</v>
      </c>
      <c r="N85" s="24"/>
      <c r="O85" s="26">
        <f>SUM(O83,O50)</f>
        <v>695180688</v>
      </c>
      <c r="P85" s="26">
        <f>SUM(P83,P50)</f>
        <v>13375066</v>
      </c>
      <c r="Q85" s="26">
        <f>SUM(Q83,Q50)</f>
        <v>708555754</v>
      </c>
      <c r="R85" s="23"/>
      <c r="S85" s="26">
        <f>SUM(S83,S50)</f>
        <v>0</v>
      </c>
      <c r="T85" s="26">
        <f>SUM(T83,T50)</f>
        <v>331185422</v>
      </c>
      <c r="U85" s="26">
        <f>SUM(U83,U50)</f>
        <v>377370332</v>
      </c>
      <c r="V85" s="14"/>
      <c r="W85" s="146" t="s">
        <v>750</v>
      </c>
      <c r="X85" s="14">
        <f>SUM(S85:W85)-Q85</f>
        <v>0</v>
      </c>
    </row>
    <row r="86" spans="1:21" ht="11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08"/>
      <c r="P86" s="108"/>
      <c r="Q86" s="108"/>
      <c r="R86" s="108"/>
      <c r="S86" s="145"/>
      <c r="T86" s="145"/>
      <c r="U86" s="145"/>
    </row>
    <row r="87" spans="1:21" ht="11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33" t="s">
        <v>753</v>
      </c>
      <c r="M87" s="9"/>
      <c r="N87" s="9"/>
      <c r="O87" s="108"/>
      <c r="P87" s="108"/>
      <c r="Q87" s="108"/>
      <c r="R87" s="108"/>
      <c r="S87" s="108"/>
      <c r="T87" s="108"/>
      <c r="U87" s="108"/>
    </row>
    <row r="92" spans="12:21" s="7" customFormat="1" ht="11.25">
      <c r="L92" s="112"/>
      <c r="O92" s="146"/>
      <c r="P92" s="112"/>
      <c r="Q92" s="112"/>
      <c r="R92" s="112"/>
      <c r="S92" s="112"/>
      <c r="T92" s="146"/>
      <c r="U92" s="146"/>
    </row>
    <row r="93" spans="12:21" ht="11.25">
      <c r="L93" s="112"/>
      <c r="O93" s="146"/>
      <c r="S93" s="146"/>
      <c r="T93" s="146"/>
      <c r="U93" s="146"/>
    </row>
    <row r="94" spans="12:21" ht="11.25">
      <c r="L94" s="112"/>
      <c r="O94" s="146"/>
      <c r="T94" s="146"/>
      <c r="U94" s="146"/>
    </row>
    <row r="95" spans="12:21" ht="11.25">
      <c r="L95" s="112"/>
      <c r="O95" s="146"/>
      <c r="T95" s="146"/>
      <c r="U95" s="146"/>
    </row>
    <row r="96" spans="12:21" ht="11.25">
      <c r="L96" s="112"/>
      <c r="O96" s="146"/>
      <c r="T96" s="146"/>
      <c r="U96" s="146"/>
    </row>
  </sheetData>
  <sheetProtection/>
  <mergeCells count="17">
    <mergeCell ref="S4:U4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Q4:Q5"/>
    <mergeCell ref="I4:I5"/>
    <mergeCell ref="J4:J5"/>
    <mergeCell ref="K4:K5"/>
    <mergeCell ref="L4:L5"/>
    <mergeCell ref="M4:M5"/>
    <mergeCell ref="O4:O5"/>
  </mergeCell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IV163"/>
  <sheetViews>
    <sheetView view="pageBreakPreview" zoomScale="75" zoomScaleSheetLayoutView="75" zoomScalePageLayoutView="0" workbookViewId="0" topLeftCell="A1">
      <pane xSplit="3" ySplit="6" topLeftCell="O133" activePane="bottomRight" state="frozen"/>
      <selection pane="topLeft" activeCell="L281" sqref="L281"/>
      <selection pane="topRight" activeCell="L281" sqref="L281"/>
      <selection pane="bottomLeft" activeCell="L281" sqref="L281"/>
      <selection pane="bottomRight" activeCell="C26" sqref="C26"/>
    </sheetView>
  </sheetViews>
  <sheetFormatPr defaultColWidth="9.140625" defaultRowHeight="15"/>
  <cols>
    <col min="1" max="1" width="3.8515625" style="43" customWidth="1"/>
    <col min="2" max="2" width="14.8515625" style="43" customWidth="1"/>
    <col min="3" max="3" width="63.8515625" style="43" customWidth="1"/>
    <col min="4" max="4" width="0.85546875" style="43" customWidth="1"/>
    <col min="5" max="5" width="12.140625" style="0" customWidth="1"/>
    <col min="6" max="6" width="13.140625" style="0" bestFit="1" customWidth="1"/>
    <col min="7" max="7" width="12.140625" style="0" customWidth="1"/>
    <col min="8" max="8" width="12.28125" style="0" customWidth="1"/>
    <col min="9" max="9" width="10.57421875" style="0" customWidth="1"/>
    <col min="10" max="10" width="11.140625" style="0" customWidth="1"/>
    <col min="11" max="11" width="13.8515625" style="0" customWidth="1"/>
    <col min="12" max="12" width="13.57421875" style="44" customWidth="1"/>
    <col min="13" max="13" width="13.00390625" style="0" customWidth="1"/>
    <col min="14" max="14" width="12.57421875" style="0" bestFit="1" customWidth="1"/>
    <col min="15" max="15" width="12.140625" style="0" customWidth="1"/>
    <col min="16" max="16" width="9.140625" style="0" customWidth="1"/>
    <col min="17" max="17" width="14.421875" style="44" customWidth="1"/>
    <col min="18" max="18" width="13.8515625" style="44" customWidth="1"/>
    <col min="19" max="19" width="3.57421875" style="0" customWidth="1"/>
    <col min="20" max="20" width="9.00390625" style="0" customWidth="1"/>
    <col min="21" max="21" width="14.00390625" style="0" customWidth="1"/>
    <col min="22" max="22" width="13.421875" style="0" bestFit="1" customWidth="1"/>
    <col min="24" max="24" width="14.8515625" style="0" customWidth="1"/>
    <col min="25" max="25" width="9.8515625" style="0" bestFit="1" customWidth="1"/>
    <col min="32" max="32" width="10.00390625" style="0" customWidth="1"/>
  </cols>
  <sheetData>
    <row r="1" spans="1:22" ht="15">
      <c r="A1" s="47"/>
      <c r="B1" s="47"/>
      <c r="C1" s="180" t="s">
        <v>328</v>
      </c>
      <c r="D1" s="180"/>
      <c r="E1" s="180"/>
      <c r="F1" s="92"/>
      <c r="G1" s="92"/>
      <c r="H1" s="92"/>
      <c r="I1" s="92"/>
      <c r="J1" s="92"/>
      <c r="K1" s="92"/>
      <c r="L1" s="93"/>
      <c r="M1" s="92"/>
      <c r="N1" s="92"/>
      <c r="O1" s="92"/>
      <c r="P1" s="92"/>
      <c r="Q1" s="93"/>
      <c r="R1" s="93"/>
      <c r="S1" s="92"/>
      <c r="T1" s="92"/>
      <c r="U1" s="92"/>
      <c r="V1" s="92"/>
    </row>
    <row r="2" spans="1:22" ht="15">
      <c r="A2" s="47"/>
      <c r="B2" s="47"/>
      <c r="C2" s="47"/>
      <c r="D2" s="47"/>
      <c r="E2" s="92"/>
      <c r="F2" s="92"/>
      <c r="G2" s="92"/>
      <c r="H2" s="92"/>
      <c r="I2" s="94" t="s">
        <v>329</v>
      </c>
      <c r="J2" s="92"/>
      <c r="K2" s="92"/>
      <c r="L2" s="93" t="str">
        <f>'Címrendes összevont bevételek'!F1</f>
        <v>Városi Humánsegítő és Szociális Szolgálat</v>
      </c>
      <c r="M2" s="92"/>
      <c r="N2" s="92"/>
      <c r="O2" s="92"/>
      <c r="P2" s="57" t="str">
        <f>'Címrendes összevont bevételek'!Q4</f>
        <v>I. mód. 03.29.</v>
      </c>
      <c r="Q2" s="93"/>
      <c r="R2" s="93"/>
      <c r="T2" s="92"/>
      <c r="U2" s="92"/>
      <c r="V2" s="160" t="s">
        <v>748</v>
      </c>
    </row>
    <row r="3" spans="1:256" ht="15">
      <c r="A3" s="47" t="s">
        <v>604</v>
      </c>
      <c r="C3" s="47"/>
      <c r="D3" s="47"/>
      <c r="E3" s="47"/>
      <c r="F3" s="47"/>
      <c r="G3" s="47"/>
      <c r="H3" s="47"/>
      <c r="I3" s="47"/>
      <c r="J3" s="47" t="str">
        <f>'Címrendes összevont bevételek'!K2</f>
        <v>2021.</v>
      </c>
      <c r="K3" s="47"/>
      <c r="L3" s="90"/>
      <c r="M3" s="47"/>
      <c r="N3" s="47"/>
      <c r="O3" s="47"/>
      <c r="P3" s="47"/>
      <c r="Q3" s="90"/>
      <c r="R3" s="90"/>
      <c r="S3" s="47"/>
      <c r="T3" s="47"/>
      <c r="U3" s="47"/>
      <c r="V3" s="47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spans="1:22" ht="15">
      <c r="A4" s="47"/>
      <c r="B4" s="47"/>
      <c r="C4" s="47"/>
      <c r="D4" s="47"/>
      <c r="E4" s="92"/>
      <c r="F4" s="92"/>
      <c r="G4" s="92"/>
      <c r="H4" s="92"/>
      <c r="I4" s="92"/>
      <c r="J4" s="92"/>
      <c r="K4" s="92"/>
      <c r="L4" s="93"/>
      <c r="M4" s="92"/>
      <c r="N4" s="92"/>
      <c r="O4" s="92"/>
      <c r="P4" s="92"/>
      <c r="Q4" s="93"/>
      <c r="R4" s="93"/>
      <c r="S4" s="92"/>
      <c r="T4" s="92"/>
      <c r="U4" s="92"/>
      <c r="V4" s="92"/>
    </row>
    <row r="5" spans="1:22" ht="14.25" customHeight="1">
      <c r="A5" s="181" t="s">
        <v>330</v>
      </c>
      <c r="B5" s="183" t="s">
        <v>331</v>
      </c>
      <c r="C5" s="183"/>
      <c r="D5" s="47"/>
      <c r="E5" s="183" t="s">
        <v>112</v>
      </c>
      <c r="F5" s="183"/>
      <c r="G5" s="183"/>
      <c r="H5" s="183"/>
      <c r="I5" s="183"/>
      <c r="J5" s="183"/>
      <c r="K5" s="183"/>
      <c r="L5" s="183"/>
      <c r="M5" s="184" t="s">
        <v>294</v>
      </c>
      <c r="N5" s="184"/>
      <c r="O5" s="184"/>
      <c r="P5" s="184"/>
      <c r="Q5" s="184"/>
      <c r="R5" s="185" t="s">
        <v>332</v>
      </c>
      <c r="S5" s="47"/>
      <c r="T5" s="177" t="s">
        <v>0</v>
      </c>
      <c r="U5" s="178"/>
      <c r="V5" s="179"/>
    </row>
    <row r="6" spans="1:22" ht="92.25" customHeight="1">
      <c r="A6" s="182"/>
      <c r="B6" s="85" t="s">
        <v>333</v>
      </c>
      <c r="C6" s="85" t="s">
        <v>334</v>
      </c>
      <c r="D6" s="51"/>
      <c r="E6" s="49" t="s">
        <v>114</v>
      </c>
      <c r="F6" s="49" t="s">
        <v>743</v>
      </c>
      <c r="G6" s="49" t="s">
        <v>157</v>
      </c>
      <c r="H6" s="49" t="s">
        <v>209</v>
      </c>
      <c r="I6" s="49" t="s">
        <v>574</v>
      </c>
      <c r="J6" s="49" t="s">
        <v>744</v>
      </c>
      <c r="K6" s="49" t="s">
        <v>274</v>
      </c>
      <c r="L6" s="85" t="s">
        <v>292</v>
      </c>
      <c r="M6" s="49" t="s">
        <v>577</v>
      </c>
      <c r="N6" s="49" t="s">
        <v>575</v>
      </c>
      <c r="O6" s="50" t="s">
        <v>320</v>
      </c>
      <c r="P6" s="50" t="s">
        <v>576</v>
      </c>
      <c r="Q6" s="85" t="s">
        <v>607</v>
      </c>
      <c r="R6" s="185"/>
      <c r="S6" s="51"/>
      <c r="T6" s="52" t="s">
        <v>14</v>
      </c>
      <c r="U6" s="52" t="s">
        <v>15</v>
      </c>
      <c r="V6" s="52" t="s">
        <v>16</v>
      </c>
    </row>
    <row r="7" spans="1:22" ht="15">
      <c r="A7" s="87" t="s">
        <v>19</v>
      </c>
      <c r="B7" s="129" t="str">
        <f>'Kiadások funkció szerint'!B7</f>
        <v>041233</v>
      </c>
      <c r="C7" s="129" t="str">
        <f>'Kiadások funkció szerint'!C7</f>
        <v>Közfoglalkoztatás</v>
      </c>
      <c r="D7" s="47"/>
      <c r="E7" s="55">
        <f>IF(SUMIF('[1]FB HU'!$C:$C,$B7,'[1]FB HU'!E:E)=0,"",SUMIF('[1]FB HU'!$C:$C,$B7,'[1]FB HU'!E:E))</f>
        <v>17837646</v>
      </c>
      <c r="F7" s="55">
        <f>IF(SUMIF('[1]FB HU'!$C:$C,$B7,'[1]FB HU'!F:F)=0,"",SUMIF('[1]FB HU'!$C:$C,$B7,'[1]FB HU'!F:F))</f>
      </c>
      <c r="G7" s="55">
        <f>IF(SUMIF('[1]FB HU'!$C:$C,$B7,'[1]FB HU'!G:G)=0,"",SUMIF('[1]FB HU'!$C:$C,$B7,'[1]FB HU'!G:G))</f>
      </c>
      <c r="H7" s="55">
        <f>IF(SUMIF('[1]FB HU'!$C:$C,$B7,'[1]FB HU'!H:H)=0,"",SUMIF('[1]FB HU'!$C:$C,$B7,'[1]FB HU'!H:H))</f>
      </c>
      <c r="I7" s="55">
        <f>IF(SUMIF('[1]FB HU'!$C:$C,$B7,'[1]FB HU'!I:I)=0,"",SUMIF('[1]FB HU'!$C:$C,$B7,'[1]FB HU'!I:I))</f>
      </c>
      <c r="J7" s="55">
        <f>IF(SUMIF('[1]FB HU'!$C:$C,$B7,'[1]FB HU'!J:J)=0,"",SUMIF('[1]FB HU'!$C:$C,$B7,'[1]FB HU'!J:J))</f>
      </c>
      <c r="K7" s="55">
        <f>IF(SUMIF('[1]FB HU'!$C:$C,$B7,'[1]FB HU'!K:K)=0,"",SUMIF('[1]FB HU'!$C:$C,$B7,'[1]FB HU'!K:K))</f>
      </c>
      <c r="L7" s="56">
        <f>SUM(E7:K7)</f>
        <v>17837646</v>
      </c>
      <c r="M7" s="55">
        <f>'Kiadások funkció szerint'!S7-'Bevételek funkció szerint'!L7</f>
        <v>0</v>
      </c>
      <c r="N7" s="55">
        <f>IF(SUMIF('[1]FB HU'!$C:$C,$B7,'[1]FB HU'!M:M)=0,"",SUMIF('[1]FB HU'!$C:$C,$B7,'[1]FB HU'!M:M))</f>
      </c>
      <c r="O7" s="55">
        <f>IF(SUMIF('[1]FB HU'!$C:$C,$B7,'[1]FB HU'!N:N)=0,"",SUMIF('[1]FB HU'!$C:$C,$B7,'[1]FB HU'!N:N))</f>
      </c>
      <c r="P7" s="55">
        <f>IF(SUMIF('[1]FB HU'!$C:$C,$B7,'[1]FB HU'!O:O)=0,"",SUMIF('[1]FB HU'!$C:$C,$B7,'[1]FB HU'!O:O))</f>
      </c>
      <c r="Q7" s="56">
        <f>SUM(M7:P7)</f>
        <v>0</v>
      </c>
      <c r="R7" s="56">
        <f>SUM(Q7,L7)</f>
        <v>17837646</v>
      </c>
      <c r="S7" s="57"/>
      <c r="T7" s="55">
        <f>'Kiadások funkció szerint'!U7</f>
        <v>0</v>
      </c>
      <c r="U7" s="55">
        <f>'Kiadások funkció szerint'!V7</f>
        <v>17837646</v>
      </c>
      <c r="V7" s="55">
        <f>'Kiadások funkció szerint'!W7</f>
        <v>0</v>
      </c>
    </row>
    <row r="8" spans="1:22" ht="15">
      <c r="A8" s="87" t="s">
        <v>23</v>
      </c>
      <c r="B8" s="129" t="str">
        <f>'Kiadások funkció szerint'!B8</f>
        <v>066020</v>
      </c>
      <c r="C8" s="129" t="str">
        <f>'Kiadások funkció szerint'!C8</f>
        <v>Város, községgazdálkodási egyéb szolgáltatás</v>
      </c>
      <c r="D8" s="47"/>
      <c r="E8" s="55">
        <f>IF(SUMIF('[1]FB HU'!$C:$C,$B8,'[1]FB HU'!E:E)=0,"",SUMIF('[1]FB HU'!$C:$C,$B8,'[1]FB HU'!E:E))</f>
      </c>
      <c r="F8" s="55">
        <f>IF(SUMIF('[1]FB HU'!$C:$C,$B8,'[1]FB HU'!F:F)=0,"",SUMIF('[1]FB HU'!$C:$C,$B8,'[1]FB HU'!F:F))</f>
      </c>
      <c r="G8" s="55">
        <f>IF(SUMIF('[1]FB HU'!$C:$C,$B8,'[1]FB HU'!G:G)=0,"",SUMIF('[1]FB HU'!$C:$C,$B8,'[1]FB HU'!G:G))</f>
      </c>
      <c r="H8" s="55">
        <f>IF(SUMIF('[1]FB HU'!$C:$C,$B8,'[1]FB HU'!H:H)=0,"",SUMIF('[1]FB HU'!$C:$C,$B8,'[1]FB HU'!H:H))</f>
        <v>105490980</v>
      </c>
      <c r="I8" s="55">
        <f>IF(SUMIF('[1]FB HU'!$C:$C,$B8,'[1]FB HU'!I:I)=0,"",SUMIF('[1]FB HU'!$C:$C,$B8,'[1]FB HU'!I:I))</f>
      </c>
      <c r="J8" s="55">
        <f>IF(SUMIF('[1]FB HU'!$C:$C,$B8,'[1]FB HU'!J:J)=0,"",SUMIF('[1]FB HU'!$C:$C,$B8,'[1]FB HU'!J:J))</f>
      </c>
      <c r="K8" s="55">
        <f>IF(SUMIF('[1]FB HU'!$C:$C,$B8,'[1]FB HU'!K:K)=0,"",SUMIF('[1]FB HU'!$C:$C,$B8,'[1]FB HU'!K:K))</f>
      </c>
      <c r="L8" s="56">
        <f aca="true" t="shared" si="0" ref="L8:L71">SUM(E8:K8)</f>
        <v>105490980</v>
      </c>
      <c r="M8" s="55">
        <f>'Kiadások funkció szerint'!S8-'Bevételek funkció szerint'!L8</f>
        <v>-27787608</v>
      </c>
      <c r="N8" s="55">
        <f>IF(SUMIF('[1]FB HU'!$C:$C,$B8,'[1]FB HU'!M:M)=0,"",SUMIF('[1]FB HU'!$C:$C,$B8,'[1]FB HU'!M:M))</f>
      </c>
      <c r="O8" s="55">
        <f>IF(SUMIF('[1]FB HU'!$C:$C,$B8,'[1]FB HU'!N:N)=0,"",SUMIF('[1]FB HU'!$C:$C,$B8,'[1]FB HU'!N:N))</f>
      </c>
      <c r="P8" s="55">
        <f>IF(SUMIF('[1]FB HU'!$C:$C,$B8,'[1]FB HU'!O:O)=0,"",SUMIF('[1]FB HU'!$C:$C,$B8,'[1]FB HU'!O:O))</f>
      </c>
      <c r="Q8" s="56">
        <f aca="true" t="shared" si="1" ref="Q8:Q71">SUM(M8:P8)</f>
        <v>-27787608</v>
      </c>
      <c r="R8" s="56">
        <f aca="true" t="shared" si="2" ref="R8:R71">SUM(Q8,L8)</f>
        <v>77703372</v>
      </c>
      <c r="S8" s="57"/>
      <c r="T8" s="55">
        <f>'Kiadások funkció szerint'!U8</f>
        <v>0</v>
      </c>
      <c r="U8" s="55">
        <f>'Kiadások funkció szerint'!V8</f>
        <v>0</v>
      </c>
      <c r="V8" s="55">
        <f>'Kiadások funkció szerint'!W8</f>
        <v>77703372</v>
      </c>
    </row>
    <row r="9" spans="1:25" ht="15">
      <c r="A9" s="87" t="s">
        <v>26</v>
      </c>
      <c r="B9" s="129" t="str">
        <f>'Kiadások funkció szerint'!B9</f>
        <v>072410</v>
      </c>
      <c r="C9" s="129" t="str">
        <f>'Kiadások funkció szerint'!C9</f>
        <v>Otthoni szakápolás</v>
      </c>
      <c r="D9" s="47"/>
      <c r="E9" s="55">
        <f>IF(SUMIF('[1]FB HU'!$C:$C,$B9,'[1]FB HU'!E:E)=0,"",SUMIF('[1]FB HU'!$C:$C,$B9,'[1]FB HU'!E:E))</f>
        <v>3386120</v>
      </c>
      <c r="F9" s="55">
        <f>IF(SUMIF('[1]FB HU'!$C:$C,$B9,'[1]FB HU'!F:F)=0,"",SUMIF('[1]FB HU'!$C:$C,$B9,'[1]FB HU'!F:F))</f>
      </c>
      <c r="G9" s="55">
        <f>IF(SUMIF('[1]FB HU'!$C:$C,$B9,'[1]FB HU'!G:G)=0,"",SUMIF('[1]FB HU'!$C:$C,$B9,'[1]FB HU'!G:G))</f>
      </c>
      <c r="H9" s="55">
        <f>IF(SUMIF('[1]FB HU'!$C:$C,$B9,'[1]FB HU'!H:H)=0,"",SUMIF('[1]FB HU'!$C:$C,$B9,'[1]FB HU'!H:H))</f>
      </c>
      <c r="I9" s="55">
        <f>IF(SUMIF('[1]FB HU'!$C:$C,$B9,'[1]FB HU'!I:I)=0,"",SUMIF('[1]FB HU'!$C:$C,$B9,'[1]FB HU'!I:I))</f>
      </c>
      <c r="J9" s="55">
        <f>IF(SUMIF('[1]FB HU'!$C:$C,$B9,'[1]FB HU'!J:J)=0,"",SUMIF('[1]FB HU'!$C:$C,$B9,'[1]FB HU'!J:J))</f>
      </c>
      <c r="K9" s="55">
        <f>IF(SUMIF('[1]FB HU'!$C:$C,$B9,'[1]FB HU'!K:K)=0,"",SUMIF('[1]FB HU'!$C:$C,$B9,'[1]FB HU'!K:K))</f>
      </c>
      <c r="L9" s="56">
        <f t="shared" si="0"/>
        <v>3386120</v>
      </c>
      <c r="M9" s="55">
        <f>'Kiadások funkció szerint'!S9-'Bevételek funkció szerint'!L9</f>
        <v>0</v>
      </c>
      <c r="N9" s="55">
        <f>IF(SUMIF('[1]FB HU'!$C:$C,$B9,'[1]FB HU'!M:M)=0,"",SUMIF('[1]FB HU'!$C:$C,$B9,'[1]FB HU'!M:M))</f>
      </c>
      <c r="O9" s="55">
        <f>IF(SUMIF('[1]FB HU'!$C:$C,$B9,'[1]FB HU'!N:N)=0,"",SUMIF('[1]FB HU'!$C:$C,$B9,'[1]FB HU'!N:N))</f>
      </c>
      <c r="P9" s="55">
        <f>IF(SUMIF('[1]FB HU'!$C:$C,$B9,'[1]FB HU'!O:O)=0,"",SUMIF('[1]FB HU'!$C:$C,$B9,'[1]FB HU'!O:O))</f>
      </c>
      <c r="Q9" s="56">
        <f t="shared" si="1"/>
        <v>0</v>
      </c>
      <c r="R9" s="56">
        <f t="shared" si="2"/>
        <v>3386120</v>
      </c>
      <c r="S9" s="57"/>
      <c r="T9" s="55">
        <f>'Kiadások funkció szerint'!U9</f>
        <v>0</v>
      </c>
      <c r="U9" s="55">
        <f>'Kiadások funkció szerint'!V9</f>
        <v>0</v>
      </c>
      <c r="V9" s="55">
        <f>'Kiadások funkció szerint'!W9</f>
        <v>3386120</v>
      </c>
      <c r="Y9" s="102">
        <f>'Címrendes összevont bevételek'!T222-U150</f>
        <v>0</v>
      </c>
    </row>
    <row r="10" spans="1:25" ht="15">
      <c r="A10" s="87" t="s">
        <v>30</v>
      </c>
      <c r="B10" s="129" t="str">
        <f>'Kiadások funkció szerint'!B10</f>
        <v>072420</v>
      </c>
      <c r="C10" s="129" t="str">
        <f>'Kiadások funkció szerint'!C10</f>
        <v>Laboratóriumi szolgálat</v>
      </c>
      <c r="D10" s="47"/>
      <c r="E10" s="55">
        <f>IF(SUMIF('[1]FB HU'!$C:$C,$B10,'[1]FB HU'!E:E)=0,"",SUMIF('[1]FB HU'!$C:$C,$B10,'[1]FB HU'!E:E))</f>
        <v>4490000</v>
      </c>
      <c r="F10" s="55">
        <f>IF(SUMIF('[1]FB HU'!$C:$C,$B10,'[1]FB HU'!F:F)=0,"",SUMIF('[1]FB HU'!$C:$C,$B10,'[1]FB HU'!F:F))</f>
      </c>
      <c r="G10" s="55">
        <f>IF(SUMIF('[1]FB HU'!$C:$C,$B10,'[1]FB HU'!G:G)=0,"",SUMIF('[1]FB HU'!$C:$C,$B10,'[1]FB HU'!G:G))</f>
      </c>
      <c r="H10" s="55">
        <f>IF(SUMIF('[1]FB HU'!$C:$C,$B10,'[1]FB HU'!H:H)=0,"",SUMIF('[1]FB HU'!$C:$C,$B10,'[1]FB HU'!H:H))</f>
      </c>
      <c r="I10" s="55">
        <f>IF(SUMIF('[1]FB HU'!$C:$C,$B10,'[1]FB HU'!I:I)=0,"",SUMIF('[1]FB HU'!$C:$C,$B10,'[1]FB HU'!I:I))</f>
      </c>
      <c r="J10" s="55">
        <f>IF(SUMIF('[1]FB HU'!$C:$C,$B10,'[1]FB HU'!J:J)=0,"",SUMIF('[1]FB HU'!$C:$C,$B10,'[1]FB HU'!J:J))</f>
      </c>
      <c r="K10" s="55">
        <f>IF(SUMIF('[1]FB HU'!$C:$C,$B10,'[1]FB HU'!K:K)=0,"",SUMIF('[1]FB HU'!$C:$C,$B10,'[1]FB HU'!K:K))</f>
      </c>
      <c r="L10" s="56">
        <f t="shared" si="0"/>
        <v>4490000</v>
      </c>
      <c r="M10" s="55">
        <f>'Kiadások funkció szerint'!S10-'Bevételek funkció szerint'!L10</f>
        <v>3420186</v>
      </c>
      <c r="N10" s="55">
        <f>IF(SUMIF('[1]FB HU'!$C:$C,$B10,'[1]FB HU'!M:M)=0,"",SUMIF('[1]FB HU'!$C:$C,$B10,'[1]FB HU'!M:M))</f>
      </c>
      <c r="O10" s="55">
        <f>IF(SUMIF('[1]FB HU'!$C:$C,$B10,'[1]FB HU'!N:N)=0,"",SUMIF('[1]FB HU'!$C:$C,$B10,'[1]FB HU'!N:N))</f>
      </c>
      <c r="P10" s="55">
        <f>IF(SUMIF('[1]FB HU'!$C:$C,$B10,'[1]FB HU'!O:O)=0,"",SUMIF('[1]FB HU'!$C:$C,$B10,'[1]FB HU'!O:O))</f>
      </c>
      <c r="Q10" s="56">
        <f t="shared" si="1"/>
        <v>3420186</v>
      </c>
      <c r="R10" s="56">
        <f t="shared" si="2"/>
        <v>7910186</v>
      </c>
      <c r="S10" s="57"/>
      <c r="T10" s="55">
        <f>'Kiadások funkció szerint'!U10</f>
        <v>0</v>
      </c>
      <c r="U10" s="55">
        <f>'Kiadások funkció szerint'!V10</f>
        <v>0</v>
      </c>
      <c r="V10" s="55">
        <f>'Kiadások funkció szerint'!W10</f>
        <v>7910186</v>
      </c>
      <c r="Y10" s="102">
        <f>'Címrendes összevont bevételek'!U222-V150</f>
        <v>0</v>
      </c>
    </row>
    <row r="11" spans="1:22" ht="15">
      <c r="A11" s="87" t="s">
        <v>33</v>
      </c>
      <c r="B11" s="129" t="str">
        <f>'Kiadások funkció szerint'!B11</f>
        <v>074031</v>
      </c>
      <c r="C11" s="129" t="str">
        <f>'Kiadások funkció szerint'!C11</f>
        <v>Védőnői szolgálat</v>
      </c>
      <c r="D11" s="47"/>
      <c r="E11" s="55">
        <f>IF(SUMIF('[1]FB HU'!$C:$C,$B11,'[1]FB HU'!E:E)=0,"",SUMIF('[1]FB HU'!$C:$C,$B11,'[1]FB HU'!E:E))</f>
        <v>42182015</v>
      </c>
      <c r="F11" s="55">
        <f>IF(SUMIF('[1]FB HU'!$C:$C,$B11,'[1]FB HU'!F:F)=0,"",SUMIF('[1]FB HU'!$C:$C,$B11,'[1]FB HU'!F:F))</f>
      </c>
      <c r="G11" s="55">
        <f>IF(SUMIF('[1]FB HU'!$C:$C,$B11,'[1]FB HU'!G:G)=0,"",SUMIF('[1]FB HU'!$C:$C,$B11,'[1]FB HU'!G:G))</f>
      </c>
      <c r="H11" s="55">
        <f>IF(SUMIF('[1]FB HU'!$C:$C,$B11,'[1]FB HU'!H:H)=0,"",SUMIF('[1]FB HU'!$C:$C,$B11,'[1]FB HU'!H:H))</f>
      </c>
      <c r="I11" s="55">
        <f>IF(SUMIF('[1]FB HU'!$C:$C,$B11,'[1]FB HU'!I:I)=0,"",SUMIF('[1]FB HU'!$C:$C,$B11,'[1]FB HU'!I:I))</f>
      </c>
      <c r="J11" s="55">
        <f>IF(SUMIF('[1]FB HU'!$C:$C,$B11,'[1]FB HU'!J:J)=0,"",SUMIF('[1]FB HU'!$C:$C,$B11,'[1]FB HU'!J:J))</f>
      </c>
      <c r="K11" s="55">
        <f>IF(SUMIF('[1]FB HU'!$C:$C,$B11,'[1]FB HU'!K:K)=0,"",SUMIF('[1]FB HU'!$C:$C,$B11,'[1]FB HU'!K:K))</f>
      </c>
      <c r="L11" s="56">
        <f t="shared" si="0"/>
        <v>42182015</v>
      </c>
      <c r="M11" s="55">
        <f>'Kiadások funkció szerint'!S11-'Bevételek funkció szerint'!L11</f>
        <v>-1542024</v>
      </c>
      <c r="N11" s="55">
        <f>IF(SUMIF('[1]FB HU'!$C:$C,$B11,'[1]FB HU'!M:M)=0,"",SUMIF('[1]FB HU'!$C:$C,$B11,'[1]FB HU'!M:M))</f>
      </c>
      <c r="O11" s="55">
        <f>IF(SUMIF('[1]FB HU'!$C:$C,$B11,'[1]FB HU'!N:N)=0,"",SUMIF('[1]FB HU'!$C:$C,$B11,'[1]FB HU'!N:N))</f>
      </c>
      <c r="P11" s="55">
        <f>IF(SUMIF('[1]FB HU'!$C:$C,$B11,'[1]FB HU'!O:O)=0,"",SUMIF('[1]FB HU'!$C:$C,$B11,'[1]FB HU'!O:O))</f>
      </c>
      <c r="Q11" s="56">
        <f t="shared" si="1"/>
        <v>-1542024</v>
      </c>
      <c r="R11" s="56">
        <f t="shared" si="2"/>
        <v>40639991</v>
      </c>
      <c r="S11" s="57"/>
      <c r="T11" s="55">
        <f>'Kiadások funkció szerint'!U11</f>
        <v>0</v>
      </c>
      <c r="U11" s="55">
        <f>'Kiadások funkció szerint'!V11</f>
        <v>40639991</v>
      </c>
      <c r="V11" s="55">
        <f>'Kiadások funkció szerint'!W11</f>
        <v>0</v>
      </c>
    </row>
    <row r="12" spans="1:22" ht="15">
      <c r="A12" s="87" t="s">
        <v>43</v>
      </c>
      <c r="B12" s="129" t="str">
        <f>'Kiadások funkció szerint'!B12</f>
        <v>074032</v>
      </c>
      <c r="C12" s="129" t="str">
        <f>'Kiadások funkció szerint'!C12</f>
        <v>Iskolai egészségügyi ellátás</v>
      </c>
      <c r="D12" s="47"/>
      <c r="E12" s="55">
        <f>IF(SUMIF('[1]FB HU'!$C:$C,$B12,'[1]FB HU'!E:E)=0,"",SUMIF('[1]FB HU'!$C:$C,$B12,'[1]FB HU'!E:E))</f>
        <v>918000</v>
      </c>
      <c r="F12" s="55">
        <f>IF(SUMIF('[1]FB HU'!$C:$C,$B12,'[1]FB HU'!F:F)=0,"",SUMIF('[1]FB HU'!$C:$C,$B12,'[1]FB HU'!F:F))</f>
      </c>
      <c r="G12" s="55">
        <f>IF(SUMIF('[1]FB HU'!$C:$C,$B12,'[1]FB HU'!G:G)=0,"",SUMIF('[1]FB HU'!$C:$C,$B12,'[1]FB HU'!G:G))</f>
      </c>
      <c r="H12" s="55">
        <f>IF(SUMIF('[1]FB HU'!$C:$C,$B12,'[1]FB HU'!H:H)=0,"",SUMIF('[1]FB HU'!$C:$C,$B12,'[1]FB HU'!H:H))</f>
      </c>
      <c r="I12" s="55">
        <f>IF(SUMIF('[1]FB HU'!$C:$C,$B12,'[1]FB HU'!I:I)=0,"",SUMIF('[1]FB HU'!$C:$C,$B12,'[1]FB HU'!I:I))</f>
      </c>
      <c r="J12" s="55">
        <f>IF(SUMIF('[1]FB HU'!$C:$C,$B12,'[1]FB HU'!J:J)=0,"",SUMIF('[1]FB HU'!$C:$C,$B12,'[1]FB HU'!J:J))</f>
      </c>
      <c r="K12" s="55">
        <f>IF(SUMIF('[1]FB HU'!$C:$C,$B12,'[1]FB HU'!K:K)=0,"",SUMIF('[1]FB HU'!$C:$C,$B12,'[1]FB HU'!K:K))</f>
      </c>
      <c r="L12" s="56">
        <f t="shared" si="0"/>
        <v>918000</v>
      </c>
      <c r="M12" s="55">
        <f>'Kiadások funkció szerint'!S12-'Bevételek funkció szerint'!L12</f>
        <v>0</v>
      </c>
      <c r="N12" s="55">
        <f>IF(SUMIF('[1]FB HU'!$C:$C,$B12,'[1]FB HU'!M:M)=0,"",SUMIF('[1]FB HU'!$C:$C,$B12,'[1]FB HU'!M:M))</f>
      </c>
      <c r="O12" s="55">
        <f>IF(SUMIF('[1]FB HU'!$C:$C,$B12,'[1]FB HU'!N:N)=0,"",SUMIF('[1]FB HU'!$C:$C,$B12,'[1]FB HU'!N:N))</f>
      </c>
      <c r="P12" s="55">
        <f>IF(SUMIF('[1]FB HU'!$C:$C,$B12,'[1]FB HU'!O:O)=0,"",SUMIF('[1]FB HU'!$C:$C,$B12,'[1]FB HU'!O:O))</f>
      </c>
      <c r="Q12" s="56">
        <f t="shared" si="1"/>
        <v>0</v>
      </c>
      <c r="R12" s="56">
        <f t="shared" si="2"/>
        <v>918000</v>
      </c>
      <c r="S12" s="57"/>
      <c r="T12" s="55">
        <f>'Kiadások funkció szerint'!U12</f>
        <v>0</v>
      </c>
      <c r="U12" s="55">
        <f>'Kiadások funkció szerint'!V12</f>
        <v>918000</v>
      </c>
      <c r="V12" s="55">
        <f>'Kiadások funkció szerint'!W12</f>
        <v>0</v>
      </c>
    </row>
    <row r="13" spans="1:22" ht="15">
      <c r="A13" s="87" t="s">
        <v>46</v>
      </c>
      <c r="B13" s="129" t="str">
        <f>'Kiadások funkció szerint'!B13</f>
        <v>096015</v>
      </c>
      <c r="C13" s="129" t="str">
        <f>'Kiadások funkció szerint'!C13</f>
        <v>Közétkeztetési központ</v>
      </c>
      <c r="D13" s="47"/>
      <c r="E13" s="55">
        <f>IF(SUMIF('[1]FB HU'!$C:$C,$B13,'[1]FB HU'!E:E)=0,"",SUMIF('[1]FB HU'!$C:$C,$B13,'[1]FB HU'!E:E))</f>
      </c>
      <c r="F13" s="55">
        <f>IF(SUMIF('[1]FB HU'!$C:$C,$B13,'[1]FB HU'!F:F)=0,"",SUMIF('[1]FB HU'!$C:$C,$B13,'[1]FB HU'!F:F))</f>
      </c>
      <c r="G13" s="55">
        <f>IF(SUMIF('[1]FB HU'!$C:$C,$B13,'[1]FB HU'!G:G)=0,"",SUMIF('[1]FB HU'!$C:$C,$B13,'[1]FB HU'!G:G))</f>
      </c>
      <c r="H13" s="55">
        <f>IF(SUMIF('[1]FB HU'!$C:$C,$B13,'[1]FB HU'!H:H)=0,"",SUMIF('[1]FB HU'!$C:$C,$B13,'[1]FB HU'!H:H))</f>
        <v>9535602</v>
      </c>
      <c r="I13" s="55">
        <f>IF(SUMIF('[1]FB HU'!$C:$C,$B13,'[1]FB HU'!I:I)=0,"",SUMIF('[1]FB HU'!$C:$C,$B13,'[1]FB HU'!I:I))</f>
      </c>
      <c r="J13" s="55">
        <f>IF(SUMIF('[1]FB HU'!$C:$C,$B13,'[1]FB HU'!J:J)=0,"",SUMIF('[1]FB HU'!$C:$C,$B13,'[1]FB HU'!J:J))</f>
      </c>
      <c r="K13" s="55">
        <f>IF(SUMIF('[1]FB HU'!$C:$C,$B13,'[1]FB HU'!K:K)=0,"",SUMIF('[1]FB HU'!$C:$C,$B13,'[1]FB HU'!K:K))</f>
      </c>
      <c r="L13" s="56">
        <f t="shared" si="0"/>
        <v>9535602</v>
      </c>
      <c r="M13" s="55">
        <f>'Kiadások funkció szerint'!S13-'Bevételek funkció szerint'!L13</f>
        <v>94851816</v>
      </c>
      <c r="N13" s="55">
        <f>IF(SUMIF('[1]FB HU'!$C:$C,$B13,'[1]FB HU'!M:M)=0,"",SUMIF('[1]FB HU'!$C:$C,$B13,'[1]FB HU'!M:M))</f>
      </c>
      <c r="O13" s="55">
        <f>IF(SUMIF('[1]FB HU'!$C:$C,$B13,'[1]FB HU'!N:N)=0,"",SUMIF('[1]FB HU'!$C:$C,$B13,'[1]FB HU'!N:N))</f>
      </c>
      <c r="P13" s="55">
        <f>IF(SUMIF('[1]FB HU'!$C:$C,$B13,'[1]FB HU'!O:O)=0,"",SUMIF('[1]FB HU'!$C:$C,$B13,'[1]FB HU'!O:O))</f>
      </c>
      <c r="Q13" s="56">
        <f t="shared" si="1"/>
        <v>94851816</v>
      </c>
      <c r="R13" s="56">
        <f t="shared" si="2"/>
        <v>104387418</v>
      </c>
      <c r="S13" s="57"/>
      <c r="T13" s="55">
        <f>'Kiadások funkció szerint'!U13</f>
        <v>0</v>
      </c>
      <c r="U13" s="55">
        <f>'Kiadások funkció szerint'!V13</f>
        <v>104387418</v>
      </c>
      <c r="V13" s="55">
        <f>'Kiadások funkció szerint'!W13</f>
        <v>0</v>
      </c>
    </row>
    <row r="14" spans="1:22" ht="15">
      <c r="A14" s="87" t="s">
        <v>49</v>
      </c>
      <c r="B14" s="129" t="str">
        <f>'Kiadások funkció szerint'!B14</f>
        <v>096025</v>
      </c>
      <c r="C14" s="129" t="str">
        <f>'Kiadások funkció szerint'!C14</f>
        <v>Munkahelyi étkeztetés</v>
      </c>
      <c r="D14" s="47"/>
      <c r="E14" s="55">
        <f>IF(SUMIF('[1]FB HU'!$C:$C,$B14,'[1]FB HU'!E:E)=0,"",SUMIF('[1]FB HU'!$C:$C,$B14,'[1]FB HU'!E:E))</f>
      </c>
      <c r="F14" s="55">
        <f>IF(SUMIF('[1]FB HU'!$C:$C,$B14,'[1]FB HU'!F:F)=0,"",SUMIF('[1]FB HU'!$C:$C,$B14,'[1]FB HU'!F:F))</f>
      </c>
      <c r="G14" s="55">
        <f>IF(SUMIF('[1]FB HU'!$C:$C,$B14,'[1]FB HU'!G:G)=0,"",SUMIF('[1]FB HU'!$C:$C,$B14,'[1]FB HU'!G:G))</f>
      </c>
      <c r="H14" s="55">
        <f>IF(SUMIF('[1]FB HU'!$C:$C,$B14,'[1]FB HU'!H:H)=0,"",SUMIF('[1]FB HU'!$C:$C,$B14,'[1]FB HU'!H:H))</f>
        <v>4619749</v>
      </c>
      <c r="I14" s="55">
        <f>IF(SUMIF('[1]FB HU'!$C:$C,$B14,'[1]FB HU'!I:I)=0,"",SUMIF('[1]FB HU'!$C:$C,$B14,'[1]FB HU'!I:I))</f>
      </c>
      <c r="J14" s="55">
        <f>IF(SUMIF('[1]FB HU'!$C:$C,$B14,'[1]FB HU'!J:J)=0,"",SUMIF('[1]FB HU'!$C:$C,$B14,'[1]FB HU'!J:J))</f>
      </c>
      <c r="K14" s="55">
        <f>IF(SUMIF('[1]FB HU'!$C:$C,$B14,'[1]FB HU'!K:K)=0,"",SUMIF('[1]FB HU'!$C:$C,$B14,'[1]FB HU'!K:K))</f>
      </c>
      <c r="L14" s="56">
        <f t="shared" si="0"/>
        <v>4619749</v>
      </c>
      <c r="M14" s="55">
        <f>'Kiadások funkció szerint'!S14-'Bevételek funkció szerint'!L14</f>
        <v>-2176158</v>
      </c>
      <c r="N14" s="55">
        <f>IF(SUMIF('[1]FB HU'!$C:$C,$B14,'[1]FB HU'!M:M)=0,"",SUMIF('[1]FB HU'!$C:$C,$B14,'[1]FB HU'!M:M))</f>
      </c>
      <c r="O14" s="55">
        <f>IF(SUMIF('[1]FB HU'!$C:$C,$B14,'[1]FB HU'!N:N)=0,"",SUMIF('[1]FB HU'!$C:$C,$B14,'[1]FB HU'!N:N))</f>
      </c>
      <c r="P14" s="55">
        <f>IF(SUMIF('[1]FB HU'!$C:$C,$B14,'[1]FB HU'!O:O)=0,"",SUMIF('[1]FB HU'!$C:$C,$B14,'[1]FB HU'!O:O))</f>
      </c>
      <c r="Q14" s="56">
        <f t="shared" si="1"/>
        <v>-2176158</v>
      </c>
      <c r="R14" s="56">
        <f t="shared" si="2"/>
        <v>2443591</v>
      </c>
      <c r="S14" s="57"/>
      <c r="T14" s="55">
        <f>'Kiadások funkció szerint'!U14</f>
        <v>0</v>
      </c>
      <c r="U14" s="55">
        <f>'Kiadások funkció szerint'!V14</f>
        <v>0</v>
      </c>
      <c r="V14" s="55">
        <f>'Kiadások funkció szerint'!W14</f>
        <v>2443591</v>
      </c>
    </row>
    <row r="15" spans="1:22" ht="15">
      <c r="A15" s="87" t="s">
        <v>52</v>
      </c>
      <c r="B15" s="129" t="str">
        <f>'Kiadások funkció szerint'!B15</f>
        <v>101222</v>
      </c>
      <c r="C15" s="129" t="str">
        <f>'Kiadások funkció szerint'!C15</f>
        <v>Támogató szolgálat</v>
      </c>
      <c r="D15" s="47"/>
      <c r="E15" s="55">
        <f>IF(SUMIF('[1]FB HU'!$C:$C,$B15,'[1]FB HU'!E:E)=0,"",SUMIF('[1]FB HU'!$C:$C,$B15,'[1]FB HU'!E:E))</f>
      </c>
      <c r="F15" s="55">
        <f>IF(SUMIF('[1]FB HU'!$C:$C,$B15,'[1]FB HU'!F:F)=0,"",SUMIF('[1]FB HU'!$C:$C,$B15,'[1]FB HU'!F:F))</f>
      </c>
      <c r="G15" s="55">
        <f>IF(SUMIF('[1]FB HU'!$C:$C,$B15,'[1]FB HU'!G:G)=0,"",SUMIF('[1]FB HU'!$C:$C,$B15,'[1]FB HU'!G:G))</f>
      </c>
      <c r="H15" s="55">
        <f>IF(SUMIF('[1]FB HU'!$C:$C,$B15,'[1]FB HU'!H:H)=0,"",SUMIF('[1]FB HU'!$C:$C,$B15,'[1]FB HU'!H:H))</f>
        <v>610000</v>
      </c>
      <c r="I15" s="55">
        <f>IF(SUMIF('[1]FB HU'!$C:$C,$B15,'[1]FB HU'!I:I)=0,"",SUMIF('[1]FB HU'!$C:$C,$B15,'[1]FB HU'!I:I))</f>
      </c>
      <c r="J15" s="55">
        <f>IF(SUMIF('[1]FB HU'!$C:$C,$B15,'[1]FB HU'!J:J)=0,"",SUMIF('[1]FB HU'!$C:$C,$B15,'[1]FB HU'!J:J))</f>
      </c>
      <c r="K15" s="55">
        <f>IF(SUMIF('[1]FB HU'!$C:$C,$B15,'[1]FB HU'!K:K)=0,"",SUMIF('[1]FB HU'!$C:$C,$B15,'[1]FB HU'!K:K))</f>
      </c>
      <c r="L15" s="56">
        <f t="shared" si="0"/>
        <v>610000</v>
      </c>
      <c r="M15" s="55">
        <f>'Kiadások funkció szerint'!S15-'Bevételek funkció szerint'!L15</f>
        <v>10225091</v>
      </c>
      <c r="N15" s="55">
        <f>IF(SUMIF('[1]FB HU'!$C:$C,$B15,'[1]FB HU'!M:M)=0,"",SUMIF('[1]FB HU'!$C:$C,$B15,'[1]FB HU'!M:M))</f>
      </c>
      <c r="O15" s="55">
        <f>IF(SUMIF('[1]FB HU'!$C:$C,$B15,'[1]FB HU'!N:N)=0,"",SUMIF('[1]FB HU'!$C:$C,$B15,'[1]FB HU'!N:N))</f>
      </c>
      <c r="P15" s="55">
        <f>IF(SUMIF('[1]FB HU'!$C:$C,$B15,'[1]FB HU'!O:O)=0,"",SUMIF('[1]FB HU'!$C:$C,$B15,'[1]FB HU'!O:O))</f>
      </c>
      <c r="Q15" s="56">
        <f t="shared" si="1"/>
        <v>10225091</v>
      </c>
      <c r="R15" s="56">
        <f t="shared" si="2"/>
        <v>10835091</v>
      </c>
      <c r="S15" s="57"/>
      <c r="T15" s="55">
        <f>'Kiadások funkció szerint'!U15</f>
        <v>0</v>
      </c>
      <c r="U15" s="55">
        <f>'Kiadások funkció szerint'!V15</f>
        <v>0</v>
      </c>
      <c r="V15" s="55">
        <f>'Kiadások funkció szerint'!W15</f>
        <v>10835091</v>
      </c>
    </row>
    <row r="16" spans="1:24" ht="15">
      <c r="A16" s="87" t="s">
        <v>55</v>
      </c>
      <c r="B16" s="129" t="str">
        <f>'Kiadások funkció szerint'!B16</f>
        <v>102023</v>
      </c>
      <c r="C16" s="129" t="str">
        <f>'Kiadások funkció szerint'!C16</f>
        <v>Időskorúak bentlakásos ellátása</v>
      </c>
      <c r="D16" s="47"/>
      <c r="E16" s="55">
        <f>IF(SUMIF('[1]FB HU'!$C:$C,$B16,'[1]FB HU'!E:E)=0,"",SUMIF('[1]FB HU'!$C:$C,$B16,'[1]FB HU'!E:E))</f>
      </c>
      <c r="F16" s="55">
        <f>IF(SUMIF('[1]FB HU'!$C:$C,$B16,'[1]FB HU'!F:F)=0,"",SUMIF('[1]FB HU'!$C:$C,$B16,'[1]FB HU'!F:F))</f>
      </c>
      <c r="G16" s="55">
        <f>IF(SUMIF('[1]FB HU'!$C:$C,$B16,'[1]FB HU'!G:G)=0,"",SUMIF('[1]FB HU'!$C:$C,$B16,'[1]FB HU'!G:G))</f>
      </c>
      <c r="H16" s="55">
        <f>IF(SUMIF('[1]FB HU'!$C:$C,$B16,'[1]FB HU'!H:H)=0,"",SUMIF('[1]FB HU'!$C:$C,$B16,'[1]FB HU'!H:H))</f>
        <v>108419420</v>
      </c>
      <c r="I16" s="55">
        <f>IF(SUMIF('[1]FB HU'!$C:$C,$B16,'[1]FB HU'!I:I)=0,"",SUMIF('[1]FB HU'!$C:$C,$B16,'[1]FB HU'!I:I))</f>
      </c>
      <c r="J16" s="55">
        <f>IF(SUMIF('[1]FB HU'!$C:$C,$B16,'[1]FB HU'!J:J)=0,"",SUMIF('[1]FB HU'!$C:$C,$B16,'[1]FB HU'!J:J))</f>
      </c>
      <c r="K16" s="55">
        <f>IF(SUMIF('[1]FB HU'!$C:$C,$B16,'[1]FB HU'!K:K)=0,"",SUMIF('[1]FB HU'!$C:$C,$B16,'[1]FB HU'!K:K))</f>
      </c>
      <c r="L16" s="56">
        <f t="shared" si="0"/>
        <v>108419420</v>
      </c>
      <c r="M16" s="55">
        <f>'Kiadások funkció szerint'!S16-'Bevételek funkció szerint'!L16</f>
        <v>159509521</v>
      </c>
      <c r="N16" s="55">
        <f>IF(SUMIF('[1]FB HU'!$C:$C,$B16,'[1]FB HU'!M:M)=0,"",SUMIF('[1]FB HU'!$C:$C,$B16,'[1]FB HU'!M:M))</f>
      </c>
      <c r="O16" s="55">
        <f>IF(SUMIF('[1]FB HU'!$C:$C,$B16,'[1]FB HU'!N:N)=0,"",SUMIF('[1]FB HU'!$C:$C,$B16,'[1]FB HU'!N:N))</f>
      </c>
      <c r="P16" s="55">
        <f>IF(SUMIF('[1]FB HU'!$C:$C,$B16,'[1]FB HU'!O:O)=0,"",SUMIF('[1]FB HU'!$C:$C,$B16,'[1]FB HU'!O:O))</f>
      </c>
      <c r="Q16" s="56">
        <f t="shared" si="1"/>
        <v>159509521</v>
      </c>
      <c r="R16" s="56">
        <f t="shared" si="2"/>
        <v>267928941</v>
      </c>
      <c r="S16" s="57"/>
      <c r="T16" s="55">
        <f>'Kiadások funkció szerint'!U16</f>
        <v>0</v>
      </c>
      <c r="U16" s="55">
        <f>'Kiadások funkció szerint'!V16</f>
        <v>0</v>
      </c>
      <c r="V16" s="55">
        <f>'Kiadások funkció szerint'!W16</f>
        <v>267928941</v>
      </c>
      <c r="X16" s="74"/>
    </row>
    <row r="17" spans="1:22" ht="15">
      <c r="A17" s="87" t="s">
        <v>58</v>
      </c>
      <c r="B17" s="129" t="str">
        <f>'Kiadások funkció szerint'!B17</f>
        <v>102031</v>
      </c>
      <c r="C17" s="129" t="str">
        <f>'Kiadások funkció szerint'!C17</f>
        <v>Nappali ellátás</v>
      </c>
      <c r="D17" s="47"/>
      <c r="E17" s="55">
        <f>IF(SUMIF('[1]FB HU'!$C:$C,$B17,'[1]FB HU'!E:E)=0,"",SUMIF('[1]FB HU'!$C:$C,$B17,'[1]FB HU'!E:E))</f>
      </c>
      <c r="F17" s="55">
        <f>IF(SUMIF('[1]FB HU'!$C:$C,$B17,'[1]FB HU'!F:F)=0,"",SUMIF('[1]FB HU'!$C:$C,$B17,'[1]FB HU'!F:F))</f>
      </c>
      <c r="G17" s="55">
        <f>IF(SUMIF('[1]FB HU'!$C:$C,$B17,'[1]FB HU'!G:G)=0,"",SUMIF('[1]FB HU'!$C:$C,$B17,'[1]FB HU'!G:G))</f>
      </c>
      <c r="H17" s="55">
        <f>IF(SUMIF('[1]FB HU'!$C:$C,$B17,'[1]FB HU'!H:H)=0,"",SUMIF('[1]FB HU'!$C:$C,$B17,'[1]FB HU'!H:H))</f>
        <v>3937256</v>
      </c>
      <c r="I17" s="55">
        <f>IF(SUMIF('[1]FB HU'!$C:$C,$B17,'[1]FB HU'!I:I)=0,"",SUMIF('[1]FB HU'!$C:$C,$B17,'[1]FB HU'!I:I))</f>
      </c>
      <c r="J17" s="55">
        <f>IF(SUMIF('[1]FB HU'!$C:$C,$B17,'[1]FB HU'!J:J)=0,"",SUMIF('[1]FB HU'!$C:$C,$B17,'[1]FB HU'!J:J))</f>
      </c>
      <c r="K17" s="55">
        <f>IF(SUMIF('[1]FB HU'!$C:$C,$B17,'[1]FB HU'!K:K)=0,"",SUMIF('[1]FB HU'!$C:$C,$B17,'[1]FB HU'!K:K))</f>
      </c>
      <c r="L17" s="56">
        <f t="shared" si="0"/>
        <v>3937256</v>
      </c>
      <c r="M17" s="55">
        <f>'Kiadások funkció szerint'!S17-'Bevételek funkció szerint'!L17</f>
        <v>18484540</v>
      </c>
      <c r="N17" s="55">
        <f>IF(SUMIF('[1]FB HU'!$C:$C,$B17,'[1]FB HU'!M:M)=0,"",SUMIF('[1]FB HU'!$C:$C,$B17,'[1]FB HU'!M:M))</f>
      </c>
      <c r="O17" s="55">
        <f>IF(SUMIF('[1]FB HU'!$C:$C,$B17,'[1]FB HU'!N:N)=0,"",SUMIF('[1]FB HU'!$C:$C,$B17,'[1]FB HU'!N:N))</f>
      </c>
      <c r="P17" s="55">
        <f>IF(SUMIF('[1]FB HU'!$C:$C,$B17,'[1]FB HU'!O:O)=0,"",SUMIF('[1]FB HU'!$C:$C,$B17,'[1]FB HU'!O:O))</f>
      </c>
      <c r="Q17" s="56">
        <f t="shared" si="1"/>
        <v>18484540</v>
      </c>
      <c r="R17" s="56">
        <f t="shared" si="2"/>
        <v>22421796</v>
      </c>
      <c r="S17" s="57"/>
      <c r="T17" s="55">
        <f>'Kiadások funkció szerint'!U17</f>
        <v>0</v>
      </c>
      <c r="U17" s="55">
        <f>'Kiadások funkció szerint'!V17</f>
        <v>22421796</v>
      </c>
      <c r="V17" s="55">
        <f>'Kiadások funkció szerint'!W17</f>
        <v>0</v>
      </c>
    </row>
    <row r="18" spans="1:22" ht="15">
      <c r="A18" s="87" t="s">
        <v>61</v>
      </c>
      <c r="B18" s="129" t="str">
        <f>'Kiadások funkció szerint'!B18</f>
        <v>104031</v>
      </c>
      <c r="C18" s="129" t="str">
        <f>'Kiadások funkció szerint'!C18</f>
        <v>Bölcsődei ellátás</v>
      </c>
      <c r="D18" s="47"/>
      <c r="E18" s="55">
        <f>IF(SUMIF('[1]FB HU'!$C:$C,$B18,'[1]FB HU'!E:E)=0,"",SUMIF('[1]FB HU'!$C:$C,$B18,'[1]FB HU'!E:E))</f>
      </c>
      <c r="F18" s="55">
        <f>IF(SUMIF('[1]FB HU'!$C:$C,$B18,'[1]FB HU'!F:F)=0,"",SUMIF('[1]FB HU'!$C:$C,$B18,'[1]FB HU'!F:F))</f>
      </c>
      <c r="G18" s="55">
        <f>IF(SUMIF('[1]FB HU'!$C:$C,$B18,'[1]FB HU'!G:G)=0,"",SUMIF('[1]FB HU'!$C:$C,$B18,'[1]FB HU'!G:G))</f>
      </c>
      <c r="H18" s="55">
        <f>IF(SUMIF('[1]FB HU'!$C:$C,$B18,'[1]FB HU'!H:H)=0,"",SUMIF('[1]FB HU'!$C:$C,$B18,'[1]FB HU'!H:H))</f>
        <v>1117500</v>
      </c>
      <c r="I18" s="55">
        <f>IF(SUMIF('[1]FB HU'!$C:$C,$B18,'[1]FB HU'!I:I)=0,"",SUMIF('[1]FB HU'!$C:$C,$B18,'[1]FB HU'!I:I))</f>
      </c>
      <c r="J18" s="55">
        <f>IF(SUMIF('[1]FB HU'!$C:$C,$B18,'[1]FB HU'!J:J)=0,"",SUMIF('[1]FB HU'!$C:$C,$B18,'[1]FB HU'!J:J))</f>
      </c>
      <c r="K18" s="55">
        <f>IF(SUMIF('[1]FB HU'!$C:$C,$B18,'[1]FB HU'!K:K)=0,"",SUMIF('[1]FB HU'!$C:$C,$B18,'[1]FB HU'!K:K))</f>
      </c>
      <c r="L18" s="56">
        <f t="shared" si="0"/>
        <v>1117500</v>
      </c>
      <c r="M18" s="55">
        <f>'Kiadások funkció szerint'!S18-'Bevételek funkció szerint'!L18</f>
        <v>51825447</v>
      </c>
      <c r="N18" s="55">
        <f>IF(SUMIF('[1]FB HU'!$C:$C,$B18,'[1]FB HU'!M:M)=0,"",SUMIF('[1]FB HU'!$C:$C,$B18,'[1]FB HU'!M:M))</f>
      </c>
      <c r="O18" s="55">
        <f>IF(SUMIF('[1]FB HU'!$C:$C,$B18,'[1]FB HU'!N:N)=0,"",SUMIF('[1]FB HU'!$C:$C,$B18,'[1]FB HU'!N:N))</f>
      </c>
      <c r="P18" s="55">
        <f>IF(SUMIF('[1]FB HU'!$C:$C,$B18,'[1]FB HU'!O:O)=0,"",SUMIF('[1]FB HU'!$C:$C,$B18,'[1]FB HU'!O:O))</f>
      </c>
      <c r="Q18" s="56">
        <f t="shared" si="1"/>
        <v>51825447</v>
      </c>
      <c r="R18" s="56">
        <f t="shared" si="2"/>
        <v>52942947</v>
      </c>
      <c r="S18" s="57"/>
      <c r="T18" s="55">
        <f>'Kiadások funkció szerint'!U18</f>
        <v>0</v>
      </c>
      <c r="U18" s="55">
        <f>'Kiadások funkció szerint'!V18</f>
        <v>52942947</v>
      </c>
      <c r="V18" s="55">
        <f>'Kiadások funkció szerint'!W18</f>
        <v>0</v>
      </c>
    </row>
    <row r="19" spans="1:22" ht="15">
      <c r="A19" s="87" t="s">
        <v>335</v>
      </c>
      <c r="B19" s="129" t="str">
        <f>'Kiadások funkció szerint'!B19</f>
        <v>104035</v>
      </c>
      <c r="C19" s="129" t="str">
        <f>'Kiadások funkció szerint'!C19</f>
        <v>Bölcsődei gyermekétkeztetés</v>
      </c>
      <c r="D19" s="47"/>
      <c r="E19" s="55">
        <f>IF(SUMIF('[1]FB HU'!$C:$C,$B19,'[1]FB HU'!E:E)=0,"",SUMIF('[1]FB HU'!$C:$C,$B19,'[1]FB HU'!E:E))</f>
      </c>
      <c r="F19" s="55">
        <f>IF(SUMIF('[1]FB HU'!$C:$C,$B19,'[1]FB HU'!F:F)=0,"",SUMIF('[1]FB HU'!$C:$C,$B19,'[1]FB HU'!F:F))</f>
      </c>
      <c r="G19" s="55">
        <f>IF(SUMIF('[1]FB HU'!$C:$C,$B19,'[1]FB HU'!G:G)=0,"",SUMIF('[1]FB HU'!$C:$C,$B19,'[1]FB HU'!G:G))</f>
      </c>
      <c r="H19" s="55">
        <f>IF(SUMIF('[1]FB HU'!$C:$C,$B19,'[1]FB HU'!H:H)=0,"",SUMIF('[1]FB HU'!$C:$C,$B19,'[1]FB HU'!H:H))</f>
        <v>612788</v>
      </c>
      <c r="I19" s="55">
        <f>IF(SUMIF('[1]FB HU'!$C:$C,$B19,'[1]FB HU'!I:I)=0,"",SUMIF('[1]FB HU'!$C:$C,$B19,'[1]FB HU'!I:I))</f>
      </c>
      <c r="J19" s="55">
        <f>IF(SUMIF('[1]FB HU'!$C:$C,$B19,'[1]FB HU'!J:J)=0,"",SUMIF('[1]FB HU'!$C:$C,$B19,'[1]FB HU'!J:J))</f>
      </c>
      <c r="K19" s="55">
        <f>IF(SUMIF('[1]FB HU'!$C:$C,$B19,'[1]FB HU'!K:K)=0,"",SUMIF('[1]FB HU'!$C:$C,$B19,'[1]FB HU'!K:K))</f>
      </c>
      <c r="L19" s="56">
        <f t="shared" si="0"/>
        <v>612788</v>
      </c>
      <c r="M19" s="55">
        <f>'Kiadások funkció szerint'!S19-'Bevételek funkció szerint'!L19</f>
        <v>7532800</v>
      </c>
      <c r="N19" s="55">
        <f>IF(SUMIF('[1]FB HU'!$C:$C,$B19,'[1]FB HU'!M:M)=0,"",SUMIF('[1]FB HU'!$C:$C,$B19,'[1]FB HU'!M:M))</f>
      </c>
      <c r="O19" s="55">
        <f>IF(SUMIF('[1]FB HU'!$C:$C,$B19,'[1]FB HU'!N:N)=0,"",SUMIF('[1]FB HU'!$C:$C,$B19,'[1]FB HU'!N:N))</f>
      </c>
      <c r="P19" s="55">
        <f>IF(SUMIF('[1]FB HU'!$C:$C,$B19,'[1]FB HU'!O:O)=0,"",SUMIF('[1]FB HU'!$C:$C,$B19,'[1]FB HU'!O:O))</f>
      </c>
      <c r="Q19" s="56">
        <f t="shared" si="1"/>
        <v>7532800</v>
      </c>
      <c r="R19" s="56">
        <f t="shared" si="2"/>
        <v>8145588</v>
      </c>
      <c r="S19" s="57"/>
      <c r="T19" s="55">
        <f>'Kiadások funkció szerint'!U19</f>
        <v>0</v>
      </c>
      <c r="U19" s="55">
        <f>'Kiadások funkció szerint'!V19</f>
        <v>8145588</v>
      </c>
      <c r="V19" s="55">
        <f>'Kiadások funkció szerint'!W19</f>
        <v>0</v>
      </c>
    </row>
    <row r="20" spans="1:22" ht="15">
      <c r="A20" s="87" t="s">
        <v>336</v>
      </c>
      <c r="B20" s="129" t="str">
        <f>'Kiadások funkció szerint'!B20</f>
        <v>104042-1</v>
      </c>
      <c r="C20" s="129" t="str">
        <f>'Kiadások funkció szerint'!C20</f>
        <v>Családsegítés igazgatás</v>
      </c>
      <c r="D20" s="47"/>
      <c r="E20" s="55">
        <f>IF(SUMIF('[1]FB HU'!$C:$C,$B20,'[1]FB HU'!E:E)=0,"",SUMIF('[1]FB HU'!$C:$C,$B20,'[1]FB HU'!E:E))</f>
      </c>
      <c r="F20" s="55">
        <f>IF(SUMIF('[1]FB HU'!$C:$C,$B20,'[1]FB HU'!F:F)=0,"",SUMIF('[1]FB HU'!$C:$C,$B20,'[1]FB HU'!F:F))</f>
      </c>
      <c r="G20" s="55">
        <f>IF(SUMIF('[1]FB HU'!$C:$C,$B20,'[1]FB HU'!G:G)=0,"",SUMIF('[1]FB HU'!$C:$C,$B20,'[1]FB HU'!G:G))</f>
      </c>
      <c r="H20" s="55">
        <f>IF(SUMIF('[1]FB HU'!$C:$C,$B20,'[1]FB HU'!H:H)=0,"",SUMIF('[1]FB HU'!$C:$C,$B20,'[1]FB HU'!H:H))</f>
      </c>
      <c r="I20" s="55">
        <f>IF(SUMIF('[1]FB HU'!$C:$C,$B20,'[1]FB HU'!I:I)=0,"",SUMIF('[1]FB HU'!$C:$C,$B20,'[1]FB HU'!I:I))</f>
      </c>
      <c r="J20" s="55">
        <f>IF(SUMIF('[1]FB HU'!$C:$C,$B20,'[1]FB HU'!J:J)=0,"",SUMIF('[1]FB HU'!$C:$C,$B20,'[1]FB HU'!J:J))</f>
      </c>
      <c r="K20" s="55">
        <f>IF(SUMIF('[1]FB HU'!$C:$C,$B20,'[1]FB HU'!K:K)=0,"",SUMIF('[1]FB HU'!$C:$C,$B20,'[1]FB HU'!K:K))</f>
      </c>
      <c r="L20" s="56">
        <f t="shared" si="0"/>
        <v>0</v>
      </c>
      <c r="M20" s="55">
        <f>'Kiadások funkció szerint'!S20-'Bevételek funkció szerint'!L20</f>
        <v>27952682</v>
      </c>
      <c r="N20" s="55">
        <f>IF(SUMIF('[1]FB HU'!$C:$C,$B20,'[1]FB HU'!M:M)=0,"",SUMIF('[1]FB HU'!$C:$C,$B20,'[1]FB HU'!M:M))</f>
      </c>
      <c r="O20" s="55">
        <f>IF(SUMIF('[1]FB HU'!$C:$C,$B20,'[1]FB HU'!N:N)=0,"",SUMIF('[1]FB HU'!$C:$C,$B20,'[1]FB HU'!N:N))</f>
      </c>
      <c r="P20" s="55">
        <f>IF(SUMIF('[1]FB HU'!$C:$C,$B20,'[1]FB HU'!O:O)=0,"",SUMIF('[1]FB HU'!$C:$C,$B20,'[1]FB HU'!O:O))</f>
      </c>
      <c r="Q20" s="56">
        <f t="shared" si="1"/>
        <v>27952682</v>
      </c>
      <c r="R20" s="56">
        <f t="shared" si="2"/>
        <v>27952682</v>
      </c>
      <c r="S20" s="57"/>
      <c r="T20" s="55">
        <f>'Kiadások funkció szerint'!U20</f>
        <v>0</v>
      </c>
      <c r="U20" s="55">
        <f>'Kiadások funkció szerint'!V20</f>
        <v>27952682</v>
      </c>
      <c r="V20" s="55">
        <f>'Kiadások funkció szerint'!W20</f>
        <v>0</v>
      </c>
    </row>
    <row r="21" spans="1:22" ht="15">
      <c r="A21" s="87" t="s">
        <v>337</v>
      </c>
      <c r="B21" s="129" t="str">
        <f>'Kiadások funkció szerint'!B21</f>
        <v>104042-2</v>
      </c>
      <c r="C21" s="129" t="str">
        <f>'Kiadások funkció szerint'!C21</f>
        <v>Család és gyermekjóléti szolgáltatások</v>
      </c>
      <c r="D21" s="47"/>
      <c r="E21" s="55">
        <f>IF(SUMIF('[1]FB HU'!$C:$C,$B21,'[1]FB HU'!E:E)=0,"",SUMIF('[1]FB HU'!$C:$C,$B21,'[1]FB HU'!E:E))</f>
      </c>
      <c r="F21" s="55">
        <f>IF(SUMIF('[1]FB HU'!$C:$C,$B21,'[1]FB HU'!F:F)=0,"",SUMIF('[1]FB HU'!$C:$C,$B21,'[1]FB HU'!F:F))</f>
      </c>
      <c r="G21" s="55">
        <f>IF(SUMIF('[1]FB HU'!$C:$C,$B21,'[1]FB HU'!G:G)=0,"",SUMIF('[1]FB HU'!$C:$C,$B21,'[1]FB HU'!G:G))</f>
      </c>
      <c r="H21" s="55">
        <f>IF(SUMIF('[1]FB HU'!$C:$C,$B21,'[1]FB HU'!H:H)=0,"",SUMIF('[1]FB HU'!$C:$C,$B21,'[1]FB HU'!H:H))</f>
      </c>
      <c r="I21" s="55">
        <f>IF(SUMIF('[1]FB HU'!$C:$C,$B21,'[1]FB HU'!I:I)=0,"",SUMIF('[1]FB HU'!$C:$C,$B21,'[1]FB HU'!I:I))</f>
      </c>
      <c r="J21" s="55">
        <f>IF(SUMIF('[1]FB HU'!$C:$C,$B21,'[1]FB HU'!J:J)=0,"",SUMIF('[1]FB HU'!$C:$C,$B21,'[1]FB HU'!J:J))</f>
      </c>
      <c r="K21" s="55">
        <f>IF(SUMIF('[1]FB HU'!$C:$C,$B21,'[1]FB HU'!K:K)=0,"",SUMIF('[1]FB HU'!$C:$C,$B21,'[1]FB HU'!K:K))</f>
      </c>
      <c r="L21" s="56">
        <f t="shared" si="0"/>
        <v>0</v>
      </c>
      <c r="M21" s="55">
        <f>'Kiadások funkció szerint'!S21-'Bevételek funkció szerint'!L21</f>
        <v>21082848</v>
      </c>
      <c r="N21" s="55">
        <f>IF(SUMIF('[1]FB HU'!$C:$C,$B21,'[1]FB HU'!M:M)=0,"",SUMIF('[1]FB HU'!$C:$C,$B21,'[1]FB HU'!M:M))</f>
      </c>
      <c r="O21" s="55">
        <f>IF(SUMIF('[1]FB HU'!$C:$C,$B21,'[1]FB HU'!N:N)=0,"",SUMIF('[1]FB HU'!$C:$C,$B21,'[1]FB HU'!N:N))</f>
      </c>
      <c r="P21" s="55">
        <f>IF(SUMIF('[1]FB HU'!$C:$C,$B21,'[1]FB HU'!O:O)=0,"",SUMIF('[1]FB HU'!$C:$C,$B21,'[1]FB HU'!O:O))</f>
      </c>
      <c r="Q21" s="56">
        <f t="shared" si="1"/>
        <v>21082848</v>
      </c>
      <c r="R21" s="56">
        <f t="shared" si="2"/>
        <v>21082848</v>
      </c>
      <c r="S21" s="57"/>
      <c r="T21" s="55">
        <f>'Kiadások funkció szerint'!U21</f>
        <v>0</v>
      </c>
      <c r="U21" s="55">
        <f>'Kiadások funkció szerint'!V21</f>
        <v>21082848</v>
      </c>
      <c r="V21" s="55">
        <f>'Kiadások funkció szerint'!W21</f>
        <v>0</v>
      </c>
    </row>
    <row r="22" spans="1:22" ht="15">
      <c r="A22" s="87" t="s">
        <v>338</v>
      </c>
      <c r="B22" s="129" t="str">
        <f>'Kiadások funkció szerint'!B22</f>
        <v>107051</v>
      </c>
      <c r="C22" s="129" t="str">
        <f>'Kiadások funkció szerint'!C22</f>
        <v>Étkeztetés</v>
      </c>
      <c r="D22" s="47"/>
      <c r="E22" s="55">
        <f>IF(SUMIF('[1]FB HU'!$C:$C,$B22,'[1]FB HU'!E:E)=0,"",SUMIF('[1]FB HU'!$C:$C,$B22,'[1]FB HU'!E:E))</f>
      </c>
      <c r="F22" s="55">
        <f>IF(SUMIF('[1]FB HU'!$C:$C,$B22,'[1]FB HU'!F:F)=0,"",SUMIF('[1]FB HU'!$C:$C,$B22,'[1]FB HU'!F:F))</f>
      </c>
      <c r="G22" s="55">
        <f>IF(SUMIF('[1]FB HU'!$C:$C,$B22,'[1]FB HU'!G:G)=0,"",SUMIF('[1]FB HU'!$C:$C,$B22,'[1]FB HU'!G:G))</f>
      </c>
      <c r="H22" s="55">
        <f>IF(SUMIF('[1]FB HU'!$C:$C,$B22,'[1]FB HU'!H:H)=0,"",SUMIF('[1]FB HU'!$C:$C,$B22,'[1]FB HU'!H:H))</f>
        <v>3400157</v>
      </c>
      <c r="I22" s="55">
        <f>IF(SUMIF('[1]FB HU'!$C:$C,$B22,'[1]FB HU'!I:I)=0,"",SUMIF('[1]FB HU'!$C:$C,$B22,'[1]FB HU'!I:I))</f>
      </c>
      <c r="J22" s="55">
        <f>IF(SUMIF('[1]FB HU'!$C:$C,$B22,'[1]FB HU'!J:J)=0,"",SUMIF('[1]FB HU'!$C:$C,$B22,'[1]FB HU'!J:J))</f>
      </c>
      <c r="K22" s="55">
        <f>IF(SUMIF('[1]FB HU'!$C:$C,$B22,'[1]FB HU'!K:K)=0,"",SUMIF('[1]FB HU'!$C:$C,$B22,'[1]FB HU'!K:K))</f>
      </c>
      <c r="L22" s="56">
        <f t="shared" si="0"/>
        <v>3400157</v>
      </c>
      <c r="M22" s="55">
        <f>'Kiadások funkció szerint'!S22-'Bevételek funkció szerint'!L22</f>
        <v>779522</v>
      </c>
      <c r="N22" s="55">
        <f>IF(SUMIF('[1]FB HU'!$C:$C,$B22,'[1]FB HU'!M:M)=0,"",SUMIF('[1]FB HU'!$C:$C,$B22,'[1]FB HU'!M:M))</f>
      </c>
      <c r="O22" s="55">
        <f>IF(SUMIF('[1]FB HU'!$C:$C,$B22,'[1]FB HU'!N:N)=0,"",SUMIF('[1]FB HU'!$C:$C,$B22,'[1]FB HU'!N:N))</f>
      </c>
      <c r="P22" s="55">
        <f>IF(SUMIF('[1]FB HU'!$C:$C,$B22,'[1]FB HU'!O:O)=0,"",SUMIF('[1]FB HU'!$C:$C,$B22,'[1]FB HU'!O:O))</f>
      </c>
      <c r="Q22" s="56">
        <f t="shared" si="1"/>
        <v>779522</v>
      </c>
      <c r="R22" s="56">
        <f t="shared" si="2"/>
        <v>4179679</v>
      </c>
      <c r="S22" s="57"/>
      <c r="T22" s="55">
        <f>'Kiadások funkció szerint'!U22</f>
        <v>0</v>
      </c>
      <c r="U22" s="55">
        <f>'Kiadások funkció szerint'!V22</f>
        <v>4179679</v>
      </c>
      <c r="V22" s="55">
        <f>'Kiadások funkció szerint'!W22</f>
        <v>0</v>
      </c>
    </row>
    <row r="23" spans="1:22" ht="15">
      <c r="A23" s="87" t="s">
        <v>339</v>
      </c>
      <c r="B23" s="129" t="str">
        <f>'Kiadások funkció szerint'!B23</f>
        <v>107052</v>
      </c>
      <c r="C23" s="129" t="str">
        <f>'Kiadások funkció szerint'!C23</f>
        <v>Házi segítségnyújtás</v>
      </c>
      <c r="D23" s="47"/>
      <c r="E23" s="55">
        <f>IF(SUMIF('[1]FB HU'!$C:$C,$B23,'[1]FB HU'!E:E)=0,"",SUMIF('[1]FB HU'!$C:$C,$B23,'[1]FB HU'!E:E))</f>
      </c>
      <c r="F23" s="55">
        <f>IF(SUMIF('[1]FB HU'!$C:$C,$B23,'[1]FB HU'!F:F)=0,"",SUMIF('[1]FB HU'!$C:$C,$B23,'[1]FB HU'!F:F))</f>
      </c>
      <c r="G23" s="55">
        <f>IF(SUMIF('[1]FB HU'!$C:$C,$B23,'[1]FB HU'!G:G)=0,"",SUMIF('[1]FB HU'!$C:$C,$B23,'[1]FB HU'!G:G))</f>
      </c>
      <c r="H23" s="55">
        <f>IF(SUMIF('[1]FB HU'!$C:$C,$B23,'[1]FB HU'!H:H)=0,"",SUMIF('[1]FB HU'!$C:$C,$B23,'[1]FB HU'!H:H))</f>
        <v>6430000</v>
      </c>
      <c r="I23" s="55">
        <f>IF(SUMIF('[1]FB HU'!$C:$C,$B23,'[1]FB HU'!I:I)=0,"",SUMIF('[1]FB HU'!$C:$C,$B23,'[1]FB HU'!I:I))</f>
      </c>
      <c r="J23" s="55">
        <f>IF(SUMIF('[1]FB HU'!$C:$C,$B23,'[1]FB HU'!J:J)=0,"",SUMIF('[1]FB HU'!$C:$C,$B23,'[1]FB HU'!J:J))</f>
      </c>
      <c r="K23" s="55">
        <f>IF(SUMIF('[1]FB HU'!$C:$C,$B23,'[1]FB HU'!K:K)=0,"",SUMIF('[1]FB HU'!$C:$C,$B23,'[1]FB HU'!K:K))</f>
      </c>
      <c r="L23" s="56">
        <f t="shared" si="0"/>
        <v>6430000</v>
      </c>
      <c r="M23" s="55">
        <f>'Kiadások funkció szerint'!S23-'Bevételek funkció szerint'!L23</f>
        <v>24246827</v>
      </c>
      <c r="N23" s="55">
        <f>IF(SUMIF('[1]FB HU'!$C:$C,$B23,'[1]FB HU'!M:M)=0,"",SUMIF('[1]FB HU'!$C:$C,$B23,'[1]FB HU'!M:M))</f>
      </c>
      <c r="O23" s="55">
        <f>IF(SUMIF('[1]FB HU'!$C:$C,$B23,'[1]FB HU'!N:N)=0,"",SUMIF('[1]FB HU'!$C:$C,$B23,'[1]FB HU'!N:N))</f>
      </c>
      <c r="P23" s="55">
        <f>IF(SUMIF('[1]FB HU'!$C:$C,$B23,'[1]FB HU'!O:O)=0,"",SUMIF('[1]FB HU'!$C:$C,$B23,'[1]FB HU'!O:O))</f>
      </c>
      <c r="Q23" s="56">
        <f t="shared" si="1"/>
        <v>24246827</v>
      </c>
      <c r="R23" s="56">
        <f t="shared" si="2"/>
        <v>30676827</v>
      </c>
      <c r="S23" s="57"/>
      <c r="T23" s="55">
        <f>'Kiadások funkció szerint'!U23</f>
        <v>0</v>
      </c>
      <c r="U23" s="55">
        <f>'Kiadások funkció szerint'!V23</f>
        <v>30676827</v>
      </c>
      <c r="V23" s="55">
        <f>'Kiadások funkció szerint'!W23</f>
        <v>0</v>
      </c>
    </row>
    <row r="24" spans="1:22" ht="15">
      <c r="A24" s="87" t="s">
        <v>340</v>
      </c>
      <c r="B24" s="129" t="str">
        <f>'Kiadások funkció szerint'!B24</f>
        <v>107053</v>
      </c>
      <c r="C24" s="129" t="str">
        <f>'Kiadások funkció szerint'!C24</f>
        <v>Jelzőrendszeres házi segítségnyújtás</v>
      </c>
      <c r="D24" s="47"/>
      <c r="E24" s="55">
        <f>IF(SUMIF('[1]FB HU'!$C:$C,$B24,'[1]FB HU'!E:E)=0,"",SUMIF('[1]FB HU'!$C:$C,$B24,'[1]FB HU'!E:E))</f>
      </c>
      <c r="F24" s="55">
        <f>IF(SUMIF('[1]FB HU'!$C:$C,$B24,'[1]FB HU'!F:F)=0,"",SUMIF('[1]FB HU'!$C:$C,$B24,'[1]FB HU'!F:F))</f>
      </c>
      <c r="G24" s="55">
        <f>IF(SUMIF('[1]FB HU'!$C:$C,$B24,'[1]FB HU'!G:G)=0,"",SUMIF('[1]FB HU'!$C:$C,$B24,'[1]FB HU'!G:G))</f>
      </c>
      <c r="H24" s="55">
        <f>IF(SUMIF('[1]FB HU'!$C:$C,$B24,'[1]FB HU'!H:H)=0,"",SUMIF('[1]FB HU'!$C:$C,$B24,'[1]FB HU'!H:H))</f>
        <v>810300</v>
      </c>
      <c r="I24" s="55">
        <f>IF(SUMIF('[1]FB HU'!$C:$C,$B24,'[1]FB HU'!I:I)=0,"",SUMIF('[1]FB HU'!$C:$C,$B24,'[1]FB HU'!I:I))</f>
      </c>
      <c r="J24" s="55">
        <f>IF(SUMIF('[1]FB HU'!$C:$C,$B24,'[1]FB HU'!J:J)=0,"",SUMIF('[1]FB HU'!$C:$C,$B24,'[1]FB HU'!J:J))</f>
      </c>
      <c r="K24" s="55">
        <f>IF(SUMIF('[1]FB HU'!$C:$C,$B24,'[1]FB HU'!K:K)=0,"",SUMIF('[1]FB HU'!$C:$C,$B24,'[1]FB HU'!K:K))</f>
      </c>
      <c r="L24" s="56">
        <f t="shared" si="0"/>
        <v>810300</v>
      </c>
      <c r="M24" s="55">
        <f>'Kiadások funkció szerint'!S24-'Bevételek funkció szerint'!L24</f>
        <v>2320400</v>
      </c>
      <c r="N24" s="55">
        <f>IF(SUMIF('[1]FB HU'!$C:$C,$B24,'[1]FB HU'!M:M)=0,"",SUMIF('[1]FB HU'!$C:$C,$B24,'[1]FB HU'!M:M))</f>
      </c>
      <c r="O24" s="55">
        <f>IF(SUMIF('[1]FB HU'!$C:$C,$B24,'[1]FB HU'!N:N)=0,"",SUMIF('[1]FB HU'!$C:$C,$B24,'[1]FB HU'!N:N))</f>
      </c>
      <c r="P24" s="55">
        <f>IF(SUMIF('[1]FB HU'!$C:$C,$B24,'[1]FB HU'!O:O)=0,"",SUMIF('[1]FB HU'!$C:$C,$B24,'[1]FB HU'!O:O))</f>
      </c>
      <c r="Q24" s="56">
        <f t="shared" si="1"/>
        <v>2320400</v>
      </c>
      <c r="R24" s="56">
        <f t="shared" si="2"/>
        <v>3130700</v>
      </c>
      <c r="S24" s="57"/>
      <c r="T24" s="55">
        <f>'Kiadások funkció szerint'!U24</f>
        <v>0</v>
      </c>
      <c r="U24" s="55">
        <f>'Kiadások funkció szerint'!V24</f>
        <v>0</v>
      </c>
      <c r="V24" s="55">
        <f>'Kiadások funkció szerint'!W24</f>
        <v>3130700</v>
      </c>
    </row>
    <row r="25" spans="1:22" ht="15">
      <c r="A25" s="87" t="s">
        <v>341</v>
      </c>
      <c r="B25" s="129" t="str">
        <f>'Kiadások funkció szerint'!B25</f>
        <v>107055</v>
      </c>
      <c r="C25" s="129" t="str">
        <f>'Kiadások funkció szerint'!C25</f>
        <v>Tanyagondnoki szolgálat</v>
      </c>
      <c r="D25" s="47"/>
      <c r="E25" s="55">
        <f>IF(SUMIF('[1]FB HU'!$C:$C,$B25,'[1]FB HU'!E:E)=0,"",SUMIF('[1]FB HU'!$C:$C,$B25,'[1]FB HU'!E:E))</f>
      </c>
      <c r="F25" s="55">
        <f>IF(SUMIF('[1]FB HU'!$C:$C,$B25,'[1]FB HU'!F:F)=0,"",SUMIF('[1]FB HU'!$C:$C,$B25,'[1]FB HU'!F:F))</f>
      </c>
      <c r="G25" s="55">
        <f>IF(SUMIF('[1]FB HU'!$C:$C,$B25,'[1]FB HU'!G:G)=0,"",SUMIF('[1]FB HU'!$C:$C,$B25,'[1]FB HU'!G:G))</f>
      </c>
      <c r="H25" s="55">
        <f>IF(SUMIF('[1]FB HU'!$C:$C,$B25,'[1]FB HU'!H:H)=0,"",SUMIF('[1]FB HU'!$C:$C,$B25,'[1]FB HU'!H:H))</f>
      </c>
      <c r="I25" s="55">
        <f>IF(SUMIF('[1]FB HU'!$C:$C,$B25,'[1]FB HU'!I:I)=0,"",SUMIF('[1]FB HU'!$C:$C,$B25,'[1]FB HU'!I:I))</f>
      </c>
      <c r="J25" s="55">
        <f>IF(SUMIF('[1]FB HU'!$C:$C,$B25,'[1]FB HU'!J:J)=0,"",SUMIF('[1]FB HU'!$C:$C,$B25,'[1]FB HU'!J:J))</f>
      </c>
      <c r="K25" s="55">
        <f>IF(SUMIF('[1]FB HU'!$C:$C,$B25,'[1]FB HU'!K:K)=0,"",SUMIF('[1]FB HU'!$C:$C,$B25,'[1]FB HU'!K:K))</f>
      </c>
      <c r="L25" s="56">
        <f t="shared" si="0"/>
        <v>0</v>
      </c>
      <c r="M25" s="55">
        <f>'Kiadások funkció szerint'!S25-'Bevételek funkció szerint'!L25</f>
        <v>4032331</v>
      </c>
      <c r="N25" s="55">
        <f>IF(SUMIF('[1]FB HU'!$C:$C,$B25,'[1]FB HU'!M:M)=0,"",SUMIF('[1]FB HU'!$C:$C,$B25,'[1]FB HU'!M:M))</f>
      </c>
      <c r="O25" s="55">
        <f>IF(SUMIF('[1]FB HU'!$C:$C,$B25,'[1]FB HU'!N:N)=0,"",SUMIF('[1]FB HU'!$C:$C,$B25,'[1]FB HU'!N:N))</f>
      </c>
      <c r="P25" s="55">
        <f>IF(SUMIF('[1]FB HU'!$C:$C,$B25,'[1]FB HU'!O:O)=0,"",SUMIF('[1]FB HU'!$C:$C,$B25,'[1]FB HU'!O:O))</f>
      </c>
      <c r="Q25" s="56">
        <f t="shared" si="1"/>
        <v>4032331</v>
      </c>
      <c r="R25" s="56">
        <f t="shared" si="2"/>
        <v>4032331</v>
      </c>
      <c r="S25" s="57"/>
      <c r="T25" s="55">
        <f>'Kiadások funkció szerint'!U25</f>
        <v>0</v>
      </c>
      <c r="U25" s="55">
        <f>'Kiadások funkció szerint'!V25</f>
        <v>0</v>
      </c>
      <c r="V25" s="55">
        <f>'Kiadások funkció szerint'!W25</f>
        <v>4032331</v>
      </c>
    </row>
    <row r="26" spans="1:22" ht="15">
      <c r="A26" s="87" t="s">
        <v>342</v>
      </c>
      <c r="B26" s="129">
        <f>'Kiadások funkció szerint'!B26</f>
      </c>
      <c r="C26" s="129">
        <f>'Kiadások funkció szerint'!C26</f>
      </c>
      <c r="D26" s="47"/>
      <c r="E26" s="55">
        <f>IF(SUMIF('[1]FB HU'!$C:$C,$B26,'[1]FB HU'!E:E)=0,"",SUMIF('[1]FB HU'!$C:$C,$B26,'[1]FB HU'!E:E))</f>
      </c>
      <c r="F26" s="55">
        <f>IF(SUMIF('[1]FB HU'!$C:$C,$B26,'[1]FB HU'!F:F)=0,"",SUMIF('[1]FB HU'!$C:$C,$B26,'[1]FB HU'!F:F))</f>
      </c>
      <c r="G26" s="55">
        <f>IF(SUMIF('[1]FB HU'!$C:$C,$B26,'[1]FB HU'!G:G)=0,"",SUMIF('[1]FB HU'!$C:$C,$B26,'[1]FB HU'!G:G))</f>
      </c>
      <c r="H26" s="55">
        <f>IF(SUMIF('[1]FB HU'!$C:$C,$B26,'[1]FB HU'!H:H)=0,"",SUMIF('[1]FB HU'!$C:$C,$B26,'[1]FB HU'!H:H))</f>
      </c>
      <c r="I26" s="55">
        <f>IF(SUMIF('[1]FB HU'!$C:$C,$B26,'[1]FB HU'!I:I)=0,"",SUMIF('[1]FB HU'!$C:$C,$B26,'[1]FB HU'!I:I))</f>
      </c>
      <c r="J26" s="55">
        <f>IF(SUMIF('[1]FB HU'!$C:$C,$B26,'[1]FB HU'!J:J)=0,"",SUMIF('[1]FB HU'!$C:$C,$B26,'[1]FB HU'!J:J))</f>
      </c>
      <c r="K26" s="55">
        <f>IF(SUMIF('[1]FB HU'!$C:$C,$B26,'[1]FB HU'!K:K)=0,"",SUMIF('[1]FB HU'!$C:$C,$B26,'[1]FB HU'!K:K))</f>
      </c>
      <c r="L26" s="56">
        <f t="shared" si="0"/>
        <v>0</v>
      </c>
      <c r="M26" s="55">
        <f>'Kiadások funkció szerint'!S26-'Bevételek funkció szerint'!L26</f>
        <v>0</v>
      </c>
      <c r="N26" s="55">
        <f>IF(SUMIF('[1]FB HU'!$C:$C,$B26,'[1]FB HU'!M:M)=0,"",SUMIF('[1]FB HU'!$C:$C,$B26,'[1]FB HU'!M:M))</f>
      </c>
      <c r="O26" s="55">
        <f>IF(SUMIF('[1]FB HU'!$C:$C,$B26,'[1]FB HU'!N:N)=0,"",SUMIF('[1]FB HU'!$C:$C,$B26,'[1]FB HU'!N:N))</f>
      </c>
      <c r="P26" s="55">
        <f>IF(SUMIF('[1]FB HU'!$C:$C,$B26,'[1]FB HU'!O:O)=0,"",SUMIF('[1]FB HU'!$C:$C,$B26,'[1]FB HU'!O:O))</f>
      </c>
      <c r="Q26" s="56">
        <f t="shared" si="1"/>
        <v>0</v>
      </c>
      <c r="R26" s="56">
        <f t="shared" si="2"/>
        <v>0</v>
      </c>
      <c r="S26" s="57"/>
      <c r="T26" s="55">
        <f>'Kiadások funkció szerint'!U26</f>
        <v>0</v>
      </c>
      <c r="U26" s="55">
        <f>'Kiadások funkció szerint'!V26</f>
        <v>0</v>
      </c>
      <c r="V26" s="55">
        <f>'Kiadások funkció szerint'!W26</f>
        <v>0</v>
      </c>
    </row>
    <row r="27" spans="1:22" ht="15">
      <c r="A27" s="87" t="s">
        <v>343</v>
      </c>
      <c r="B27" s="129">
        <f>'Kiadások funkció szerint'!B27</f>
      </c>
      <c r="C27" s="129">
        <f>'Kiadások funkció szerint'!C27</f>
      </c>
      <c r="D27" s="47"/>
      <c r="E27" s="55">
        <f>IF(SUMIF('[1]FB HU'!$C:$C,$B27,'[1]FB HU'!E:E)=0,"",SUMIF('[1]FB HU'!$C:$C,$B27,'[1]FB HU'!E:E))</f>
      </c>
      <c r="F27" s="55">
        <f>IF(SUMIF('[1]FB HU'!$C:$C,$B27,'[1]FB HU'!F:F)=0,"",SUMIF('[1]FB HU'!$C:$C,$B27,'[1]FB HU'!F:F))</f>
      </c>
      <c r="G27" s="55">
        <f>IF(SUMIF('[1]FB HU'!$C:$C,$B27,'[1]FB HU'!G:G)=0,"",SUMIF('[1]FB HU'!$C:$C,$B27,'[1]FB HU'!G:G))</f>
      </c>
      <c r="H27" s="55">
        <f>IF(SUMIF('[1]FB HU'!$C:$C,$B27,'[1]FB HU'!H:H)=0,"",SUMIF('[1]FB HU'!$C:$C,$B27,'[1]FB HU'!H:H))</f>
      </c>
      <c r="I27" s="55">
        <f>IF(SUMIF('[1]FB HU'!$C:$C,$B27,'[1]FB HU'!I:I)=0,"",SUMIF('[1]FB HU'!$C:$C,$B27,'[1]FB HU'!I:I))</f>
      </c>
      <c r="J27" s="55">
        <f>IF(SUMIF('[1]FB HU'!$C:$C,$B27,'[1]FB HU'!J:J)=0,"",SUMIF('[1]FB HU'!$C:$C,$B27,'[1]FB HU'!J:J))</f>
      </c>
      <c r="K27" s="55">
        <f>IF(SUMIF('[1]FB HU'!$C:$C,$B27,'[1]FB HU'!K:K)=0,"",SUMIF('[1]FB HU'!$C:$C,$B27,'[1]FB HU'!K:K))</f>
      </c>
      <c r="L27" s="56">
        <f t="shared" si="0"/>
        <v>0</v>
      </c>
      <c r="M27" s="55">
        <f>'Kiadások funkció szerint'!S27-'Bevételek funkció szerint'!L27</f>
        <v>0</v>
      </c>
      <c r="N27" s="55">
        <f>IF(SUMIF('[1]FB HU'!$C:$C,$B27,'[1]FB HU'!M:M)=0,"",SUMIF('[1]FB HU'!$C:$C,$B27,'[1]FB HU'!M:M))</f>
      </c>
      <c r="O27" s="55">
        <f>IF(SUMIF('[1]FB HU'!$C:$C,$B27,'[1]FB HU'!N:N)=0,"",SUMIF('[1]FB HU'!$C:$C,$B27,'[1]FB HU'!N:N))</f>
      </c>
      <c r="P27" s="55">
        <f>IF(SUMIF('[1]FB HU'!$C:$C,$B27,'[1]FB HU'!O:O)=0,"",SUMIF('[1]FB HU'!$C:$C,$B27,'[1]FB HU'!O:O))</f>
      </c>
      <c r="Q27" s="56">
        <f t="shared" si="1"/>
        <v>0</v>
      </c>
      <c r="R27" s="56">
        <f t="shared" si="2"/>
        <v>0</v>
      </c>
      <c r="S27" s="57"/>
      <c r="T27" s="55">
        <f>'Kiadások funkció szerint'!U27</f>
        <v>0</v>
      </c>
      <c r="U27" s="55">
        <f>'Kiadások funkció szerint'!V27</f>
        <v>0</v>
      </c>
      <c r="V27" s="55">
        <f>'Kiadások funkció szerint'!W27</f>
        <v>0</v>
      </c>
    </row>
    <row r="28" spans="1:22" ht="15">
      <c r="A28" s="87" t="s">
        <v>344</v>
      </c>
      <c r="B28" s="129"/>
      <c r="C28" s="129">
        <f>'Kiadások funkció szerint'!C28</f>
      </c>
      <c r="D28" s="47"/>
      <c r="E28" s="55">
        <f>IF(SUMIF('[1]FB HU'!$C:$C,$B28,'[1]FB HU'!E:E)=0,"",SUMIF('[1]FB HU'!$C:$C,$B28,'[1]FB HU'!E:E))</f>
      </c>
      <c r="F28" s="55">
        <f>IF(SUMIF('[1]FB HU'!$C:$C,$B28,'[1]FB HU'!F:F)=0,"",SUMIF('[1]FB HU'!$C:$C,$B28,'[1]FB HU'!F:F))</f>
      </c>
      <c r="G28" s="55">
        <f>IF(SUMIF('[1]FB HU'!$C:$C,$B28,'[1]FB HU'!G:G)=0,"",SUMIF('[1]FB HU'!$C:$C,$B28,'[1]FB HU'!G:G))</f>
      </c>
      <c r="H28" s="55">
        <f>IF(SUMIF('[1]FB HU'!$C:$C,$B28,'[1]FB HU'!H:H)=0,"",SUMIF('[1]FB HU'!$C:$C,$B28,'[1]FB HU'!H:H))</f>
      </c>
      <c r="I28" s="55">
        <f>IF(SUMIF('[1]FB HU'!$C:$C,$B28,'[1]FB HU'!I:I)=0,"",SUMIF('[1]FB HU'!$C:$C,$B28,'[1]FB HU'!I:I))</f>
      </c>
      <c r="J28" s="55">
        <f>IF(SUMIF('[1]FB HU'!$C:$C,$B28,'[1]FB HU'!J:J)=0,"",SUMIF('[1]FB HU'!$C:$C,$B28,'[1]FB HU'!J:J))</f>
      </c>
      <c r="K28" s="55">
        <f>IF(SUMIF('[1]FB HU'!$C:$C,$B28,'[1]FB HU'!K:K)=0,"",SUMIF('[1]FB HU'!$C:$C,$B28,'[1]FB HU'!K:K))</f>
      </c>
      <c r="L28" s="56">
        <f t="shared" si="0"/>
        <v>0</v>
      </c>
      <c r="M28" s="55">
        <f>'Kiadások funkció szerint'!S28-'Bevételek funkció szerint'!L28</f>
        <v>0</v>
      </c>
      <c r="N28" s="55">
        <f>IF(SUMIF('[1]FB HU'!$C:$C,$B28,'[1]FB HU'!M:M)=0,"",SUMIF('[1]FB HU'!$C:$C,$B28,'[1]FB HU'!M:M))</f>
      </c>
      <c r="O28" s="55">
        <f>IF(SUMIF('[1]FB HU'!$C:$C,$B28,'[1]FB HU'!N:N)=0,"",SUMIF('[1]FB HU'!$C:$C,$B28,'[1]FB HU'!N:N))</f>
      </c>
      <c r="P28" s="55">
        <f>IF(SUMIF('[1]FB HU'!$C:$C,$B28,'[1]FB HU'!O:O)=0,"",SUMIF('[1]FB HU'!$C:$C,$B28,'[1]FB HU'!O:O))</f>
      </c>
      <c r="Q28" s="56">
        <f t="shared" si="1"/>
        <v>0</v>
      </c>
      <c r="R28" s="56">
        <f t="shared" si="2"/>
        <v>0</v>
      </c>
      <c r="S28" s="57"/>
      <c r="T28" s="55">
        <f>'Kiadások funkció szerint'!U28</f>
        <v>0</v>
      </c>
      <c r="U28" s="55">
        <f>'Kiadások funkció szerint'!V28</f>
        <v>0</v>
      </c>
      <c r="V28" s="55">
        <f>'Kiadások funkció szerint'!W28</f>
        <v>0</v>
      </c>
    </row>
    <row r="29" spans="1:22" ht="15">
      <c r="A29" s="87" t="s">
        <v>345</v>
      </c>
      <c r="B29" s="129">
        <f>'Kiadások funkció szerint'!B29</f>
      </c>
      <c r="C29" s="129">
        <f>'Kiadások funkció szerint'!C29</f>
      </c>
      <c r="D29" s="47"/>
      <c r="E29" s="55">
        <f>IF(SUMIF('[1]FB HU'!$C:$C,$B29,'[1]FB HU'!E:E)=0,"",SUMIF('[1]FB HU'!$C:$C,$B29,'[1]FB HU'!E:E))</f>
      </c>
      <c r="F29" s="55">
        <f>IF(SUMIF('[1]FB HU'!$C:$C,$B29,'[1]FB HU'!F:F)=0,"",SUMIF('[1]FB HU'!$C:$C,$B29,'[1]FB HU'!F:F))</f>
      </c>
      <c r="G29" s="55">
        <f>IF(SUMIF('[1]FB HU'!$C:$C,$B29,'[1]FB HU'!G:G)=0,"",SUMIF('[1]FB HU'!$C:$C,$B29,'[1]FB HU'!G:G))</f>
      </c>
      <c r="H29" s="55">
        <f>IF(SUMIF('[1]FB HU'!$C:$C,$B29,'[1]FB HU'!H:H)=0,"",SUMIF('[1]FB HU'!$C:$C,$B29,'[1]FB HU'!H:H))</f>
      </c>
      <c r="I29" s="55">
        <f>IF(SUMIF('[1]FB HU'!$C:$C,$B29,'[1]FB HU'!I:I)=0,"",SUMIF('[1]FB HU'!$C:$C,$B29,'[1]FB HU'!I:I))</f>
      </c>
      <c r="J29" s="55">
        <f>IF(SUMIF('[1]FB HU'!$C:$C,$B29,'[1]FB HU'!J:J)=0,"",SUMIF('[1]FB HU'!$C:$C,$B29,'[1]FB HU'!J:J))</f>
      </c>
      <c r="K29" s="55">
        <f>IF(SUMIF('[1]FB HU'!$C:$C,$B29,'[1]FB HU'!K:K)=0,"",SUMIF('[1]FB HU'!$C:$C,$B29,'[1]FB HU'!K:K))</f>
      </c>
      <c r="L29" s="56">
        <f t="shared" si="0"/>
        <v>0</v>
      </c>
      <c r="M29" s="55">
        <f>'Kiadások funkció szerint'!S29-'Bevételek funkció szerint'!L29</f>
        <v>0</v>
      </c>
      <c r="N29" s="55">
        <f>IF(SUMIF('[1]FB HU'!$C:$C,$B29,'[1]FB HU'!M:M)=0,"",SUMIF('[1]FB HU'!$C:$C,$B29,'[1]FB HU'!M:M))</f>
      </c>
      <c r="O29" s="55">
        <f>IF(SUMIF('[1]FB HU'!$C:$C,$B29,'[1]FB HU'!N:N)=0,"",SUMIF('[1]FB HU'!$C:$C,$B29,'[1]FB HU'!N:N))</f>
      </c>
      <c r="P29" s="55">
        <f>IF(SUMIF('[1]FB HU'!$C:$C,$B29,'[1]FB HU'!O:O)=0,"",SUMIF('[1]FB HU'!$C:$C,$B29,'[1]FB HU'!O:O))</f>
      </c>
      <c r="Q29" s="56">
        <f t="shared" si="1"/>
        <v>0</v>
      </c>
      <c r="R29" s="56">
        <f t="shared" si="2"/>
        <v>0</v>
      </c>
      <c r="S29" s="57"/>
      <c r="T29" s="55">
        <f>'Kiadások funkció szerint'!U29</f>
        <v>0</v>
      </c>
      <c r="U29" s="55">
        <f>'Kiadások funkció szerint'!V29</f>
        <v>0</v>
      </c>
      <c r="V29" s="55">
        <f>'Kiadások funkció szerint'!W29</f>
        <v>0</v>
      </c>
    </row>
    <row r="30" spans="1:22" ht="15">
      <c r="A30" s="87" t="s">
        <v>346</v>
      </c>
      <c r="B30" s="129">
        <f>'Kiadások funkció szerint'!B30</f>
      </c>
      <c r="C30" s="129">
        <f>'Kiadások funkció szerint'!C30</f>
      </c>
      <c r="D30" s="47"/>
      <c r="E30" s="55">
        <f>IF(SUMIF('[1]FB HU'!$C:$C,$B30,'[1]FB HU'!E:E)=0,"",SUMIF('[1]FB HU'!$C:$C,$B30,'[1]FB HU'!E:E))</f>
      </c>
      <c r="F30" s="55">
        <f>IF(SUMIF('[1]FB HU'!$C:$C,$B30,'[1]FB HU'!F:F)=0,"",SUMIF('[1]FB HU'!$C:$C,$B30,'[1]FB HU'!F:F))</f>
      </c>
      <c r="G30" s="55">
        <f>IF(SUMIF('[1]FB HU'!$C:$C,$B30,'[1]FB HU'!G:G)=0,"",SUMIF('[1]FB HU'!$C:$C,$B30,'[1]FB HU'!G:G))</f>
      </c>
      <c r="H30" s="55">
        <f>IF(SUMIF('[1]FB HU'!$C:$C,$B30,'[1]FB HU'!H:H)=0,"",SUMIF('[1]FB HU'!$C:$C,$B30,'[1]FB HU'!H:H))</f>
      </c>
      <c r="I30" s="55">
        <f>IF(SUMIF('[1]FB HU'!$C:$C,$B30,'[1]FB HU'!I:I)=0,"",SUMIF('[1]FB HU'!$C:$C,$B30,'[1]FB HU'!I:I))</f>
      </c>
      <c r="J30" s="55">
        <f>IF(SUMIF('[1]FB HU'!$C:$C,$B30,'[1]FB HU'!J:J)=0,"",SUMIF('[1]FB HU'!$C:$C,$B30,'[1]FB HU'!J:J))</f>
      </c>
      <c r="K30" s="55">
        <f>IF(SUMIF('[1]FB HU'!$C:$C,$B30,'[1]FB HU'!K:K)=0,"",SUMIF('[1]FB HU'!$C:$C,$B30,'[1]FB HU'!K:K))</f>
      </c>
      <c r="L30" s="56">
        <f t="shared" si="0"/>
        <v>0</v>
      </c>
      <c r="M30" s="55">
        <f>'Kiadások funkció szerint'!S30-'Bevételek funkció szerint'!L30</f>
        <v>0</v>
      </c>
      <c r="N30" s="55">
        <f>IF(SUMIF('[1]FB HU'!$C:$C,$B30,'[1]FB HU'!M:M)=0,"",SUMIF('[1]FB HU'!$C:$C,$B30,'[1]FB HU'!M:M))</f>
      </c>
      <c r="O30" s="55">
        <f>IF(SUMIF('[1]FB HU'!$C:$C,$B30,'[1]FB HU'!N:N)=0,"",SUMIF('[1]FB HU'!$C:$C,$B30,'[1]FB HU'!N:N))</f>
      </c>
      <c r="P30" s="55">
        <f>IF(SUMIF('[1]FB HU'!$C:$C,$B30,'[1]FB HU'!O:O)=0,"",SUMIF('[1]FB HU'!$C:$C,$B30,'[1]FB HU'!O:O))</f>
      </c>
      <c r="Q30" s="56">
        <f t="shared" si="1"/>
        <v>0</v>
      </c>
      <c r="R30" s="56">
        <f t="shared" si="2"/>
        <v>0</v>
      </c>
      <c r="S30" s="57"/>
      <c r="T30" s="55">
        <f>'Kiadások funkció szerint'!U30</f>
        <v>0</v>
      </c>
      <c r="U30" s="55">
        <f>'Kiadások funkció szerint'!V30</f>
        <v>0</v>
      </c>
      <c r="V30" s="55">
        <f>'Kiadások funkció szerint'!W30</f>
        <v>0</v>
      </c>
    </row>
    <row r="31" spans="1:22" ht="15">
      <c r="A31" s="87" t="s">
        <v>347</v>
      </c>
      <c r="B31" s="129">
        <f>'Kiadások funkció szerint'!B31</f>
      </c>
      <c r="C31" s="129">
        <f>'Kiadások funkció szerint'!C31</f>
      </c>
      <c r="D31" s="47"/>
      <c r="E31" s="55">
        <f>IF(SUMIF('[1]FB HU'!$C:$C,$B31,'[1]FB HU'!E:E)=0,"",SUMIF('[1]FB HU'!$C:$C,$B31,'[1]FB HU'!E:E))</f>
      </c>
      <c r="F31" s="55">
        <f>IF(SUMIF('[1]FB HU'!$C:$C,$B31,'[1]FB HU'!F:F)=0,"",SUMIF('[1]FB HU'!$C:$C,$B31,'[1]FB HU'!F:F))</f>
      </c>
      <c r="G31" s="55">
        <f>IF(SUMIF('[1]FB HU'!$C:$C,$B31,'[1]FB HU'!G:G)=0,"",SUMIF('[1]FB HU'!$C:$C,$B31,'[1]FB HU'!G:G))</f>
      </c>
      <c r="H31" s="55">
        <f>IF(SUMIF('[1]FB HU'!$C:$C,$B31,'[1]FB HU'!H:H)=0,"",SUMIF('[1]FB HU'!$C:$C,$B31,'[1]FB HU'!H:H))</f>
      </c>
      <c r="I31" s="55">
        <f>IF(SUMIF('[1]FB HU'!$C:$C,$B31,'[1]FB HU'!I:I)=0,"",SUMIF('[1]FB HU'!$C:$C,$B31,'[1]FB HU'!I:I))</f>
      </c>
      <c r="J31" s="55">
        <f>IF(SUMIF('[1]FB HU'!$C:$C,$B31,'[1]FB HU'!J:J)=0,"",SUMIF('[1]FB HU'!$C:$C,$B31,'[1]FB HU'!J:J))</f>
      </c>
      <c r="K31" s="55">
        <f>IF(SUMIF('[1]FB HU'!$C:$C,$B31,'[1]FB HU'!K:K)=0,"",SUMIF('[1]FB HU'!$C:$C,$B31,'[1]FB HU'!K:K))</f>
      </c>
      <c r="L31" s="56">
        <f t="shared" si="0"/>
        <v>0</v>
      </c>
      <c r="M31" s="55">
        <f>'Kiadások funkció szerint'!S31-'Bevételek funkció szerint'!L31</f>
        <v>0</v>
      </c>
      <c r="N31" s="55">
        <f>IF(SUMIF('[1]FB HU'!$C:$C,$B31,'[1]FB HU'!M:M)=0,"",SUMIF('[1]FB HU'!$C:$C,$B31,'[1]FB HU'!M:M))</f>
      </c>
      <c r="O31" s="55">
        <f>IF(SUMIF('[1]FB HU'!$C:$C,$B31,'[1]FB HU'!N:N)=0,"",SUMIF('[1]FB HU'!$C:$C,$B31,'[1]FB HU'!N:N))</f>
      </c>
      <c r="P31" s="55">
        <f>IF(SUMIF('[1]FB HU'!$C:$C,$B31,'[1]FB HU'!O:O)=0,"",SUMIF('[1]FB HU'!$C:$C,$B31,'[1]FB HU'!O:O))</f>
      </c>
      <c r="Q31" s="56">
        <f t="shared" si="1"/>
        <v>0</v>
      </c>
      <c r="R31" s="56">
        <f t="shared" si="2"/>
        <v>0</v>
      </c>
      <c r="S31" s="57"/>
      <c r="T31" s="55">
        <f>'Kiadások funkció szerint'!U31</f>
        <v>0</v>
      </c>
      <c r="U31" s="55">
        <f>'Kiadások funkció szerint'!V31</f>
        <v>0</v>
      </c>
      <c r="V31" s="55">
        <f>'Kiadások funkció szerint'!W31</f>
        <v>0</v>
      </c>
    </row>
    <row r="32" spans="1:22" ht="15">
      <c r="A32" s="87" t="s">
        <v>348</v>
      </c>
      <c r="B32" s="129">
        <f>'Kiadások funkció szerint'!B32</f>
      </c>
      <c r="C32" s="129">
        <f>'Kiadások funkció szerint'!C32</f>
      </c>
      <c r="D32" s="47"/>
      <c r="E32" s="55">
        <f>IF(SUMIF('[1]FB HU'!$C:$C,$B32,'[1]FB HU'!E:E)=0,"",SUMIF('[1]FB HU'!$C:$C,$B32,'[1]FB HU'!E:E))</f>
      </c>
      <c r="F32" s="55">
        <f>IF(SUMIF('[1]FB HU'!$C:$C,$B32,'[1]FB HU'!F:F)=0,"",SUMIF('[1]FB HU'!$C:$C,$B32,'[1]FB HU'!F:F))</f>
      </c>
      <c r="G32" s="55">
        <f>IF(SUMIF('[1]FB HU'!$C:$C,$B32,'[1]FB HU'!G:G)=0,"",SUMIF('[1]FB HU'!$C:$C,$B32,'[1]FB HU'!G:G))</f>
      </c>
      <c r="H32" s="55">
        <f>IF(SUMIF('[1]FB HU'!$C:$C,$B32,'[1]FB HU'!H:H)=0,"",SUMIF('[1]FB HU'!$C:$C,$B32,'[1]FB HU'!H:H))</f>
      </c>
      <c r="I32" s="55">
        <f>IF(SUMIF('[1]FB HU'!$C:$C,$B32,'[1]FB HU'!I:I)=0,"",SUMIF('[1]FB HU'!$C:$C,$B32,'[1]FB HU'!I:I))</f>
      </c>
      <c r="J32" s="55">
        <f>IF(SUMIF('[1]FB HU'!$C:$C,$B32,'[1]FB HU'!J:J)=0,"",SUMIF('[1]FB HU'!$C:$C,$B32,'[1]FB HU'!J:J))</f>
      </c>
      <c r="K32" s="55">
        <f>IF(SUMIF('[1]FB HU'!$C:$C,$B32,'[1]FB HU'!K:K)=0,"",SUMIF('[1]FB HU'!$C:$C,$B32,'[1]FB HU'!K:K))</f>
      </c>
      <c r="L32" s="56">
        <f t="shared" si="0"/>
        <v>0</v>
      </c>
      <c r="M32" s="55">
        <f>'Kiadások funkció szerint'!S32-'Bevételek funkció szerint'!L32</f>
        <v>0</v>
      </c>
      <c r="N32" s="55">
        <f>IF(SUMIF('[1]FB HU'!$C:$C,$B32,'[1]FB HU'!M:M)=0,"",SUMIF('[1]FB HU'!$C:$C,$B32,'[1]FB HU'!M:M))</f>
      </c>
      <c r="O32" s="55">
        <f>IF(SUMIF('[1]FB HU'!$C:$C,$B32,'[1]FB HU'!N:N)=0,"",SUMIF('[1]FB HU'!$C:$C,$B32,'[1]FB HU'!N:N))</f>
      </c>
      <c r="P32" s="55">
        <f>IF(SUMIF('[1]FB HU'!$C:$C,$B32,'[1]FB HU'!O:O)=0,"",SUMIF('[1]FB HU'!$C:$C,$B32,'[1]FB HU'!O:O))</f>
      </c>
      <c r="Q32" s="56">
        <f t="shared" si="1"/>
        <v>0</v>
      </c>
      <c r="R32" s="56">
        <f t="shared" si="2"/>
        <v>0</v>
      </c>
      <c r="S32" s="57"/>
      <c r="T32" s="55">
        <f>'Kiadások funkció szerint'!U32</f>
        <v>0</v>
      </c>
      <c r="U32" s="55">
        <f>'Kiadások funkció szerint'!V32</f>
        <v>0</v>
      </c>
      <c r="V32" s="55">
        <f>'Kiadások funkció szerint'!W32</f>
        <v>0</v>
      </c>
    </row>
    <row r="33" spans="1:22" ht="15">
      <c r="A33" s="87" t="s">
        <v>349</v>
      </c>
      <c r="B33" s="129">
        <f>'Kiadások funkció szerint'!B33</f>
      </c>
      <c r="C33" s="129">
        <f>'Kiadások funkció szerint'!C33</f>
      </c>
      <c r="D33" s="47"/>
      <c r="E33" s="55">
        <f>IF(SUMIF('[1]FB HU'!$C:$C,$B33,'[1]FB HU'!E:E)=0,"",SUMIF('[1]FB HU'!$C:$C,$B33,'[1]FB HU'!E:E))</f>
      </c>
      <c r="F33" s="55">
        <f>IF(SUMIF('[1]FB HU'!$C:$C,$B33,'[1]FB HU'!F:F)=0,"",SUMIF('[1]FB HU'!$C:$C,$B33,'[1]FB HU'!F:F))</f>
      </c>
      <c r="G33" s="55">
        <f>IF(SUMIF('[1]FB HU'!$C:$C,$B33,'[1]FB HU'!G:G)=0,"",SUMIF('[1]FB HU'!$C:$C,$B33,'[1]FB HU'!G:G))</f>
      </c>
      <c r="H33" s="55">
        <f>IF(SUMIF('[1]FB HU'!$C:$C,$B33,'[1]FB HU'!H:H)=0,"",SUMIF('[1]FB HU'!$C:$C,$B33,'[1]FB HU'!H:H))</f>
      </c>
      <c r="I33" s="55">
        <f>IF(SUMIF('[1]FB HU'!$C:$C,$B33,'[1]FB HU'!I:I)=0,"",SUMIF('[1]FB HU'!$C:$C,$B33,'[1]FB HU'!I:I))</f>
      </c>
      <c r="J33" s="55">
        <f>IF(SUMIF('[1]FB HU'!$C:$C,$B33,'[1]FB HU'!J:J)=0,"",SUMIF('[1]FB HU'!$C:$C,$B33,'[1]FB HU'!J:J))</f>
      </c>
      <c r="K33" s="55">
        <f>IF(SUMIF('[1]FB HU'!$C:$C,$B33,'[1]FB HU'!K:K)=0,"",SUMIF('[1]FB HU'!$C:$C,$B33,'[1]FB HU'!K:K))</f>
      </c>
      <c r="L33" s="56">
        <f t="shared" si="0"/>
        <v>0</v>
      </c>
      <c r="M33" s="55">
        <f>'Kiadások funkció szerint'!S33-'Bevételek funkció szerint'!L33</f>
        <v>0</v>
      </c>
      <c r="N33" s="55">
        <f>IF(SUMIF('[1]FB HU'!$C:$C,$B33,'[1]FB HU'!M:M)=0,"",SUMIF('[1]FB HU'!$C:$C,$B33,'[1]FB HU'!M:M))</f>
      </c>
      <c r="O33" s="55">
        <f>IF(SUMIF('[1]FB HU'!$C:$C,$B33,'[1]FB HU'!N:N)=0,"",SUMIF('[1]FB HU'!$C:$C,$B33,'[1]FB HU'!N:N))</f>
      </c>
      <c r="P33" s="55">
        <f>IF(SUMIF('[1]FB HU'!$C:$C,$B33,'[1]FB HU'!O:O)=0,"",SUMIF('[1]FB HU'!$C:$C,$B33,'[1]FB HU'!O:O))</f>
      </c>
      <c r="Q33" s="56">
        <f t="shared" si="1"/>
        <v>0</v>
      </c>
      <c r="R33" s="56">
        <f t="shared" si="2"/>
        <v>0</v>
      </c>
      <c r="S33" s="57"/>
      <c r="T33" s="55">
        <f>'Kiadások funkció szerint'!U33</f>
        <v>0</v>
      </c>
      <c r="U33" s="55">
        <f>'Kiadások funkció szerint'!V33</f>
        <v>0</v>
      </c>
      <c r="V33" s="55">
        <f>'Kiadások funkció szerint'!W33</f>
        <v>0</v>
      </c>
    </row>
    <row r="34" spans="1:22" ht="15">
      <c r="A34" s="87" t="s">
        <v>350</v>
      </c>
      <c r="B34" s="129">
        <f>'Kiadások funkció szerint'!B34</f>
      </c>
      <c r="C34" s="129">
        <f>'Kiadások funkció szerint'!C34</f>
      </c>
      <c r="D34" s="47"/>
      <c r="E34" s="55">
        <f>IF(SUMIF('[1]FB HU'!$C:$C,$B34,'[1]FB HU'!E:E)=0,"",SUMIF('[1]FB HU'!$C:$C,$B34,'[1]FB HU'!E:E))</f>
      </c>
      <c r="F34" s="55">
        <f>IF(SUMIF('[1]FB HU'!$C:$C,$B34,'[1]FB HU'!F:F)=0,"",SUMIF('[1]FB HU'!$C:$C,$B34,'[1]FB HU'!F:F))</f>
      </c>
      <c r="G34" s="55">
        <f>IF(SUMIF('[1]FB HU'!$C:$C,$B34,'[1]FB HU'!G:G)=0,"",SUMIF('[1]FB HU'!$C:$C,$B34,'[1]FB HU'!G:G))</f>
      </c>
      <c r="H34" s="55">
        <f>IF(SUMIF('[1]FB HU'!$C:$C,$B34,'[1]FB HU'!H:H)=0,"",SUMIF('[1]FB HU'!$C:$C,$B34,'[1]FB HU'!H:H))</f>
      </c>
      <c r="I34" s="55">
        <f>IF(SUMIF('[1]FB HU'!$C:$C,$B34,'[1]FB HU'!I:I)=0,"",SUMIF('[1]FB HU'!$C:$C,$B34,'[1]FB HU'!I:I))</f>
      </c>
      <c r="J34" s="55">
        <f>IF(SUMIF('[1]FB HU'!$C:$C,$B34,'[1]FB HU'!J:J)=0,"",SUMIF('[1]FB HU'!$C:$C,$B34,'[1]FB HU'!J:J))</f>
      </c>
      <c r="K34" s="55">
        <f>IF(SUMIF('[1]FB HU'!$C:$C,$B34,'[1]FB HU'!K:K)=0,"",SUMIF('[1]FB HU'!$C:$C,$B34,'[1]FB HU'!K:K))</f>
      </c>
      <c r="L34" s="56">
        <f t="shared" si="0"/>
        <v>0</v>
      </c>
      <c r="M34" s="55">
        <f>'Kiadások funkció szerint'!S34-'Bevételek funkció szerint'!L34</f>
        <v>0</v>
      </c>
      <c r="N34" s="55">
        <f>IF(SUMIF('[1]FB HU'!$C:$C,$B34,'[1]FB HU'!M:M)=0,"",SUMIF('[1]FB HU'!$C:$C,$B34,'[1]FB HU'!M:M))</f>
      </c>
      <c r="O34" s="55">
        <f>IF(SUMIF('[1]FB HU'!$C:$C,$B34,'[1]FB HU'!N:N)=0,"",SUMIF('[1]FB HU'!$C:$C,$B34,'[1]FB HU'!N:N))</f>
      </c>
      <c r="P34" s="55">
        <f>IF(SUMIF('[1]FB HU'!$C:$C,$B34,'[1]FB HU'!O:O)=0,"",SUMIF('[1]FB HU'!$C:$C,$B34,'[1]FB HU'!O:O))</f>
      </c>
      <c r="Q34" s="56">
        <f t="shared" si="1"/>
        <v>0</v>
      </c>
      <c r="R34" s="56">
        <f t="shared" si="2"/>
        <v>0</v>
      </c>
      <c r="S34" s="57"/>
      <c r="T34" s="55">
        <f>'Kiadások funkció szerint'!U34</f>
        <v>0</v>
      </c>
      <c r="U34" s="55">
        <f>'Kiadások funkció szerint'!V34</f>
        <v>0</v>
      </c>
      <c r="V34" s="55">
        <f>'Kiadások funkció szerint'!W34</f>
        <v>0</v>
      </c>
    </row>
    <row r="35" spans="1:22" ht="15">
      <c r="A35" s="87" t="s">
        <v>351</v>
      </c>
      <c r="B35" s="129">
        <f>'Kiadások funkció szerint'!B35</f>
      </c>
      <c r="C35" s="129">
        <f>'Kiadások funkció szerint'!C35</f>
      </c>
      <c r="D35" s="47"/>
      <c r="E35" s="55">
        <f>IF(SUMIF('[1]FB HU'!$C:$C,$B35,'[1]FB HU'!E:E)=0,"",SUMIF('[1]FB HU'!$C:$C,$B35,'[1]FB HU'!E:E))</f>
      </c>
      <c r="F35" s="55">
        <f>IF(SUMIF('[1]FB HU'!$C:$C,$B35,'[1]FB HU'!F:F)=0,"",SUMIF('[1]FB HU'!$C:$C,$B35,'[1]FB HU'!F:F))</f>
      </c>
      <c r="G35" s="55">
        <f>IF(SUMIF('[1]FB HU'!$C:$C,$B35,'[1]FB HU'!G:G)=0,"",SUMIF('[1]FB HU'!$C:$C,$B35,'[1]FB HU'!G:G))</f>
      </c>
      <c r="H35" s="55">
        <f>IF(SUMIF('[1]FB HU'!$C:$C,$B35,'[1]FB HU'!H:H)=0,"",SUMIF('[1]FB HU'!$C:$C,$B35,'[1]FB HU'!H:H))</f>
      </c>
      <c r="I35" s="55">
        <f>IF(SUMIF('[1]FB HU'!$C:$C,$B35,'[1]FB HU'!I:I)=0,"",SUMIF('[1]FB HU'!$C:$C,$B35,'[1]FB HU'!I:I))</f>
      </c>
      <c r="J35" s="55">
        <f>IF(SUMIF('[1]FB HU'!$C:$C,$B35,'[1]FB HU'!J:J)=0,"",SUMIF('[1]FB HU'!$C:$C,$B35,'[1]FB HU'!J:J))</f>
      </c>
      <c r="K35" s="55">
        <f>IF(SUMIF('[1]FB HU'!$C:$C,$B35,'[1]FB HU'!K:K)=0,"",SUMIF('[1]FB HU'!$C:$C,$B35,'[1]FB HU'!K:K))</f>
      </c>
      <c r="L35" s="56">
        <f t="shared" si="0"/>
        <v>0</v>
      </c>
      <c r="M35" s="55">
        <f>'Kiadások funkció szerint'!S35-'Bevételek funkció szerint'!L35</f>
        <v>0</v>
      </c>
      <c r="N35" s="55">
        <f>IF(SUMIF('[1]FB HU'!$C:$C,$B35,'[1]FB HU'!M:M)=0,"",SUMIF('[1]FB HU'!$C:$C,$B35,'[1]FB HU'!M:M))</f>
      </c>
      <c r="O35" s="55">
        <f>IF(SUMIF('[1]FB HU'!$C:$C,$B35,'[1]FB HU'!N:N)=0,"",SUMIF('[1]FB HU'!$C:$C,$B35,'[1]FB HU'!N:N))</f>
      </c>
      <c r="P35" s="55">
        <f>IF(SUMIF('[1]FB HU'!$C:$C,$B35,'[1]FB HU'!O:O)=0,"",SUMIF('[1]FB HU'!$C:$C,$B35,'[1]FB HU'!O:O))</f>
      </c>
      <c r="Q35" s="56">
        <f t="shared" si="1"/>
        <v>0</v>
      </c>
      <c r="R35" s="56">
        <f t="shared" si="2"/>
        <v>0</v>
      </c>
      <c r="S35" s="57"/>
      <c r="T35" s="55">
        <f>'Kiadások funkció szerint'!U35</f>
        <v>0</v>
      </c>
      <c r="U35" s="55">
        <f>'Kiadások funkció szerint'!V35</f>
        <v>0</v>
      </c>
      <c r="V35" s="55">
        <f>'Kiadások funkció szerint'!W35</f>
        <v>0</v>
      </c>
    </row>
    <row r="36" spans="1:22" ht="15">
      <c r="A36" s="87" t="s">
        <v>352</v>
      </c>
      <c r="B36" s="129">
        <f>'Kiadások funkció szerint'!B36</f>
      </c>
      <c r="C36" s="129">
        <f>'Kiadások funkció szerint'!C36</f>
      </c>
      <c r="D36" s="47"/>
      <c r="E36" s="55">
        <f>IF(SUMIF('[1]FB HU'!$C:$C,$B36,'[1]FB HU'!E:E)=0,"",SUMIF('[1]FB HU'!$C:$C,$B36,'[1]FB HU'!E:E))</f>
      </c>
      <c r="F36" s="55">
        <f>IF(SUMIF('[1]FB HU'!$C:$C,$B36,'[1]FB HU'!F:F)=0,"",SUMIF('[1]FB HU'!$C:$C,$B36,'[1]FB HU'!F:F))</f>
      </c>
      <c r="G36" s="55">
        <f>IF(SUMIF('[1]FB HU'!$C:$C,$B36,'[1]FB HU'!G:G)=0,"",SUMIF('[1]FB HU'!$C:$C,$B36,'[1]FB HU'!G:G))</f>
      </c>
      <c r="H36" s="55">
        <f>IF(SUMIF('[1]FB HU'!$C:$C,$B36,'[1]FB HU'!H:H)=0,"",SUMIF('[1]FB HU'!$C:$C,$B36,'[1]FB HU'!H:H))</f>
      </c>
      <c r="I36" s="55">
        <f>IF(SUMIF('[1]FB HU'!$C:$C,$B36,'[1]FB HU'!I:I)=0,"",SUMIF('[1]FB HU'!$C:$C,$B36,'[1]FB HU'!I:I))</f>
      </c>
      <c r="J36" s="55">
        <f>IF(SUMIF('[1]FB HU'!$C:$C,$B36,'[1]FB HU'!J:J)=0,"",SUMIF('[1]FB HU'!$C:$C,$B36,'[1]FB HU'!J:J))</f>
      </c>
      <c r="K36" s="55">
        <f>IF(SUMIF('[1]FB HU'!$C:$C,$B36,'[1]FB HU'!K:K)=0,"",SUMIF('[1]FB HU'!$C:$C,$B36,'[1]FB HU'!K:K))</f>
      </c>
      <c r="L36" s="56">
        <f t="shared" si="0"/>
        <v>0</v>
      </c>
      <c r="M36" s="55">
        <f>'Kiadások funkció szerint'!S36-'Bevételek funkció szerint'!L36</f>
        <v>0</v>
      </c>
      <c r="N36" s="55">
        <f>IF(SUMIF('[1]FB HU'!$C:$C,$B36,'[1]FB HU'!M:M)=0,"",SUMIF('[1]FB HU'!$C:$C,$B36,'[1]FB HU'!M:M))</f>
      </c>
      <c r="O36" s="55">
        <f>IF(SUMIF('[1]FB HU'!$C:$C,$B36,'[1]FB HU'!N:N)=0,"",SUMIF('[1]FB HU'!$C:$C,$B36,'[1]FB HU'!N:N))</f>
      </c>
      <c r="P36" s="55">
        <f>IF(SUMIF('[1]FB HU'!$C:$C,$B36,'[1]FB HU'!O:O)=0,"",SUMIF('[1]FB HU'!$C:$C,$B36,'[1]FB HU'!O:O))</f>
      </c>
      <c r="Q36" s="56">
        <f t="shared" si="1"/>
        <v>0</v>
      </c>
      <c r="R36" s="56">
        <f t="shared" si="2"/>
        <v>0</v>
      </c>
      <c r="S36" s="57"/>
      <c r="T36" s="55">
        <f>'Kiadások funkció szerint'!U36</f>
        <v>0</v>
      </c>
      <c r="U36" s="55">
        <f>'Kiadások funkció szerint'!V36</f>
        <v>0</v>
      </c>
      <c r="V36" s="55">
        <f>'Kiadások funkció szerint'!W36</f>
        <v>0</v>
      </c>
    </row>
    <row r="37" spans="1:22" ht="15">
      <c r="A37" s="87" t="s">
        <v>353</v>
      </c>
      <c r="B37" s="129">
        <f>'Kiadások funkció szerint'!B37</f>
      </c>
      <c r="C37" s="129">
        <f>'Kiadások funkció szerint'!C37</f>
      </c>
      <c r="D37" s="47"/>
      <c r="E37" s="55">
        <f>IF(SUMIF('[1]FB HU'!$C:$C,$B37,'[1]FB HU'!E:E)=0,"",SUMIF('[1]FB HU'!$C:$C,$B37,'[1]FB HU'!E:E))</f>
      </c>
      <c r="F37" s="55">
        <f>IF(SUMIF('[1]FB HU'!$C:$C,$B37,'[1]FB HU'!F:F)=0,"",SUMIF('[1]FB HU'!$C:$C,$B37,'[1]FB HU'!F:F))</f>
      </c>
      <c r="G37" s="55">
        <f>IF(SUMIF('[1]FB HU'!$C:$C,$B37,'[1]FB HU'!G:G)=0,"",SUMIF('[1]FB HU'!$C:$C,$B37,'[1]FB HU'!G:G))</f>
      </c>
      <c r="H37" s="55">
        <f>IF(SUMIF('[1]FB HU'!$C:$C,$B37,'[1]FB HU'!H:H)=0,"",SUMIF('[1]FB HU'!$C:$C,$B37,'[1]FB HU'!H:H))</f>
      </c>
      <c r="I37" s="55">
        <f>IF(SUMIF('[1]FB HU'!$C:$C,$B37,'[1]FB HU'!I:I)=0,"",SUMIF('[1]FB HU'!$C:$C,$B37,'[1]FB HU'!I:I))</f>
      </c>
      <c r="J37" s="55">
        <f>IF(SUMIF('[1]FB HU'!$C:$C,$B37,'[1]FB HU'!J:J)=0,"",SUMIF('[1]FB HU'!$C:$C,$B37,'[1]FB HU'!J:J))</f>
      </c>
      <c r="K37" s="55">
        <f>IF(SUMIF('[1]FB HU'!$C:$C,$B37,'[1]FB HU'!K:K)=0,"",SUMIF('[1]FB HU'!$C:$C,$B37,'[1]FB HU'!K:K))</f>
      </c>
      <c r="L37" s="56">
        <f t="shared" si="0"/>
        <v>0</v>
      </c>
      <c r="M37" s="55">
        <f>'Kiadások funkció szerint'!S37-'Bevételek funkció szerint'!L37</f>
        <v>0</v>
      </c>
      <c r="N37" s="55">
        <f>IF(SUMIF('[1]FB HU'!$C:$C,$B37,'[1]FB HU'!M:M)=0,"",SUMIF('[1]FB HU'!$C:$C,$B37,'[1]FB HU'!M:M))</f>
      </c>
      <c r="O37" s="55">
        <f>IF(SUMIF('[1]FB HU'!$C:$C,$B37,'[1]FB HU'!N:N)=0,"",SUMIF('[1]FB HU'!$C:$C,$B37,'[1]FB HU'!N:N))</f>
      </c>
      <c r="P37" s="55">
        <f>IF(SUMIF('[1]FB HU'!$C:$C,$B37,'[1]FB HU'!O:O)=0,"",SUMIF('[1]FB HU'!$C:$C,$B37,'[1]FB HU'!O:O))</f>
      </c>
      <c r="Q37" s="56">
        <f t="shared" si="1"/>
        <v>0</v>
      </c>
      <c r="R37" s="56">
        <f t="shared" si="2"/>
        <v>0</v>
      </c>
      <c r="S37" s="57"/>
      <c r="T37" s="55">
        <f>'Kiadások funkció szerint'!U37</f>
        <v>0</v>
      </c>
      <c r="U37" s="55">
        <f>'Kiadások funkció szerint'!V37</f>
        <v>0</v>
      </c>
      <c r="V37" s="55">
        <f>'Kiadások funkció szerint'!W37</f>
        <v>0</v>
      </c>
    </row>
    <row r="38" spans="1:22" ht="15">
      <c r="A38" s="87" t="s">
        <v>354</v>
      </c>
      <c r="B38" s="129">
        <f>'Kiadások funkció szerint'!B38</f>
      </c>
      <c r="C38" s="129">
        <f>'Kiadások funkció szerint'!C38</f>
      </c>
      <c r="D38" s="47"/>
      <c r="E38" s="55">
        <f>IF(SUMIF('[1]FB HU'!$C:$C,$B38,'[1]FB HU'!E:E)=0,"",SUMIF('[1]FB HU'!$C:$C,$B38,'[1]FB HU'!E:E))</f>
      </c>
      <c r="F38" s="55">
        <f>IF(SUMIF('[1]FB HU'!$C:$C,$B38,'[1]FB HU'!F:F)=0,"",SUMIF('[1]FB HU'!$C:$C,$B38,'[1]FB HU'!F:F))</f>
      </c>
      <c r="G38" s="55">
        <f>IF(SUMIF('[1]FB HU'!$C:$C,$B38,'[1]FB HU'!G:G)=0,"",SUMIF('[1]FB HU'!$C:$C,$B38,'[1]FB HU'!G:G))</f>
      </c>
      <c r="H38" s="55">
        <f>IF(SUMIF('[1]FB HU'!$C:$C,$B38,'[1]FB HU'!H:H)=0,"",SUMIF('[1]FB HU'!$C:$C,$B38,'[1]FB HU'!H:H))</f>
      </c>
      <c r="I38" s="55">
        <f>IF(SUMIF('[1]FB HU'!$C:$C,$B38,'[1]FB HU'!I:I)=0,"",SUMIF('[1]FB HU'!$C:$C,$B38,'[1]FB HU'!I:I))</f>
      </c>
      <c r="J38" s="55">
        <f>IF(SUMIF('[1]FB HU'!$C:$C,$B38,'[1]FB HU'!J:J)=0,"",SUMIF('[1]FB HU'!$C:$C,$B38,'[1]FB HU'!J:J))</f>
      </c>
      <c r="K38" s="55">
        <f>IF(SUMIF('[1]FB HU'!$C:$C,$B38,'[1]FB HU'!K:K)=0,"",SUMIF('[1]FB HU'!$C:$C,$B38,'[1]FB HU'!K:K))</f>
      </c>
      <c r="L38" s="56">
        <f t="shared" si="0"/>
        <v>0</v>
      </c>
      <c r="M38" s="55">
        <f>'Kiadások funkció szerint'!S38-'Bevételek funkció szerint'!L38</f>
        <v>0</v>
      </c>
      <c r="N38" s="55">
        <f>IF(SUMIF('[1]FB HU'!$C:$C,$B38,'[1]FB HU'!M:M)=0,"",SUMIF('[1]FB HU'!$C:$C,$B38,'[1]FB HU'!M:M))</f>
      </c>
      <c r="O38" s="55">
        <f>IF(SUMIF('[1]FB HU'!$C:$C,$B38,'[1]FB HU'!N:N)=0,"",SUMIF('[1]FB HU'!$C:$C,$B38,'[1]FB HU'!N:N))</f>
      </c>
      <c r="P38" s="55">
        <f>IF(SUMIF('[1]FB HU'!$C:$C,$B38,'[1]FB HU'!O:O)=0,"",SUMIF('[1]FB HU'!$C:$C,$B38,'[1]FB HU'!O:O))</f>
      </c>
      <c r="Q38" s="56">
        <f t="shared" si="1"/>
        <v>0</v>
      </c>
      <c r="R38" s="56">
        <f t="shared" si="2"/>
        <v>0</v>
      </c>
      <c r="S38" s="57"/>
      <c r="T38" s="55">
        <f>'Kiadások funkció szerint'!U38</f>
        <v>0</v>
      </c>
      <c r="U38" s="55">
        <f>'Kiadások funkció szerint'!V38</f>
        <v>0</v>
      </c>
      <c r="V38" s="55">
        <f>'Kiadások funkció szerint'!W38</f>
        <v>0</v>
      </c>
    </row>
    <row r="39" spans="1:22" ht="15">
      <c r="A39" s="87" t="s">
        <v>360</v>
      </c>
      <c r="B39" s="129">
        <f>'Kiadások funkció szerint'!B39</f>
      </c>
      <c r="C39" s="129">
        <f>'Kiadások funkció szerint'!C39</f>
      </c>
      <c r="D39" s="47"/>
      <c r="E39" s="55">
        <f>IF(SUMIF('[1]FB HU'!$C:$C,$B39,'[1]FB HU'!E:E)=0,"",SUMIF('[1]FB HU'!$C:$C,$B39,'[1]FB HU'!E:E))</f>
      </c>
      <c r="F39" s="55">
        <f>IF(SUMIF('[1]FB HU'!$C:$C,$B39,'[1]FB HU'!F:F)=0,"",SUMIF('[1]FB HU'!$C:$C,$B39,'[1]FB HU'!F:F))</f>
      </c>
      <c r="G39" s="55">
        <f>IF(SUMIF('[1]FB HU'!$C:$C,$B39,'[1]FB HU'!G:G)=0,"",SUMIF('[1]FB HU'!$C:$C,$B39,'[1]FB HU'!G:G))</f>
      </c>
      <c r="H39" s="55">
        <f>IF(SUMIF('[1]FB HU'!$C:$C,$B39,'[1]FB HU'!H:H)=0,"",SUMIF('[1]FB HU'!$C:$C,$B39,'[1]FB HU'!H:H))</f>
      </c>
      <c r="I39" s="55">
        <f>IF(SUMIF('[1]FB HU'!$C:$C,$B39,'[1]FB HU'!I:I)=0,"",SUMIF('[1]FB HU'!$C:$C,$B39,'[1]FB HU'!I:I))</f>
      </c>
      <c r="J39" s="55">
        <f>IF(SUMIF('[1]FB HU'!$C:$C,$B39,'[1]FB HU'!J:J)=0,"",SUMIF('[1]FB HU'!$C:$C,$B39,'[1]FB HU'!J:J))</f>
      </c>
      <c r="K39" s="55">
        <f>IF(SUMIF('[1]FB HU'!$C:$C,$B39,'[1]FB HU'!K:K)=0,"",SUMIF('[1]FB HU'!$C:$C,$B39,'[1]FB HU'!K:K))</f>
      </c>
      <c r="L39" s="56">
        <f t="shared" si="0"/>
        <v>0</v>
      </c>
      <c r="M39" s="55">
        <f>'Kiadások funkció szerint'!S39-'Bevételek funkció szerint'!L39</f>
        <v>0</v>
      </c>
      <c r="N39" s="55">
        <f>IF(SUMIF('[1]FB HU'!$C:$C,$B39,'[1]FB HU'!M:M)=0,"",SUMIF('[1]FB HU'!$C:$C,$B39,'[1]FB HU'!M:M))</f>
      </c>
      <c r="O39" s="55">
        <f>IF(SUMIF('[1]FB HU'!$C:$C,$B39,'[1]FB HU'!N:N)=0,"",SUMIF('[1]FB HU'!$C:$C,$B39,'[1]FB HU'!N:N))</f>
      </c>
      <c r="P39" s="55">
        <f>IF(SUMIF('[1]FB HU'!$C:$C,$B39,'[1]FB HU'!O:O)=0,"",SUMIF('[1]FB HU'!$C:$C,$B39,'[1]FB HU'!O:O))</f>
      </c>
      <c r="Q39" s="56">
        <f t="shared" si="1"/>
        <v>0</v>
      </c>
      <c r="R39" s="56">
        <f t="shared" si="2"/>
        <v>0</v>
      </c>
      <c r="S39" s="57"/>
      <c r="T39" s="55">
        <f>'Kiadások funkció szerint'!U39</f>
        <v>0</v>
      </c>
      <c r="U39" s="55">
        <f>'Kiadások funkció szerint'!V39</f>
        <v>0</v>
      </c>
      <c r="V39" s="55">
        <f>'Kiadások funkció szerint'!W39</f>
        <v>0</v>
      </c>
    </row>
    <row r="40" spans="1:22" ht="15">
      <c r="A40" s="87" t="s">
        <v>362</v>
      </c>
      <c r="B40" s="129">
        <f>'Kiadások funkció szerint'!B40</f>
      </c>
      <c r="C40" s="129">
        <f>'Kiadások funkció szerint'!C40</f>
      </c>
      <c r="D40" s="47"/>
      <c r="E40" s="55">
        <f>IF(SUMIF('[1]FB HU'!$C:$C,$B40,'[1]FB HU'!E:E)=0,"",SUMIF('[1]FB HU'!$C:$C,$B40,'[1]FB HU'!E:E))</f>
      </c>
      <c r="F40" s="55">
        <f>IF(SUMIF('[1]FB HU'!$C:$C,$B40,'[1]FB HU'!F:F)=0,"",SUMIF('[1]FB HU'!$C:$C,$B40,'[1]FB HU'!F:F))</f>
      </c>
      <c r="G40" s="55">
        <f>IF(SUMIF('[1]FB HU'!$C:$C,$B40,'[1]FB HU'!G:G)=0,"",SUMIF('[1]FB HU'!$C:$C,$B40,'[1]FB HU'!G:G))</f>
      </c>
      <c r="H40" s="55">
        <f>IF(SUMIF('[1]FB HU'!$C:$C,$B40,'[1]FB HU'!H:H)=0,"",SUMIF('[1]FB HU'!$C:$C,$B40,'[1]FB HU'!H:H))</f>
      </c>
      <c r="I40" s="55">
        <f>IF(SUMIF('[1]FB HU'!$C:$C,$B40,'[1]FB HU'!I:I)=0,"",SUMIF('[1]FB HU'!$C:$C,$B40,'[1]FB HU'!I:I))</f>
      </c>
      <c r="J40" s="55">
        <f>IF(SUMIF('[1]FB HU'!$C:$C,$B40,'[1]FB HU'!J:J)=0,"",SUMIF('[1]FB HU'!$C:$C,$B40,'[1]FB HU'!J:J))</f>
      </c>
      <c r="K40" s="55">
        <f>IF(SUMIF('[1]FB HU'!$C:$C,$B40,'[1]FB HU'!K:K)=0,"",SUMIF('[1]FB HU'!$C:$C,$B40,'[1]FB HU'!K:K))</f>
      </c>
      <c r="L40" s="56">
        <f t="shared" si="0"/>
        <v>0</v>
      </c>
      <c r="M40" s="55">
        <f>'Kiadások funkció szerint'!S40-'Bevételek funkció szerint'!L40</f>
        <v>0</v>
      </c>
      <c r="N40" s="55">
        <f>IF(SUMIF('[1]FB HU'!$C:$C,$B40,'[1]FB HU'!M:M)=0,"",SUMIF('[1]FB HU'!$C:$C,$B40,'[1]FB HU'!M:M))</f>
      </c>
      <c r="O40" s="55">
        <f>IF(SUMIF('[1]FB HU'!$C:$C,$B40,'[1]FB HU'!N:N)=0,"",SUMIF('[1]FB HU'!$C:$C,$B40,'[1]FB HU'!N:N))</f>
      </c>
      <c r="P40" s="55">
        <f>IF(SUMIF('[1]FB HU'!$C:$C,$B40,'[1]FB HU'!O:O)=0,"",SUMIF('[1]FB HU'!$C:$C,$B40,'[1]FB HU'!O:O))</f>
      </c>
      <c r="Q40" s="56">
        <f t="shared" si="1"/>
        <v>0</v>
      </c>
      <c r="R40" s="56">
        <f t="shared" si="2"/>
        <v>0</v>
      </c>
      <c r="S40" s="57"/>
      <c r="T40" s="55">
        <f>'Kiadások funkció szerint'!U40</f>
        <v>0</v>
      </c>
      <c r="U40" s="55">
        <f>'Kiadások funkció szerint'!V40</f>
        <v>0</v>
      </c>
      <c r="V40" s="55">
        <f>'Kiadások funkció szerint'!W40</f>
        <v>0</v>
      </c>
    </row>
    <row r="41" spans="1:22" ht="15">
      <c r="A41" s="87" t="s">
        <v>363</v>
      </c>
      <c r="B41" s="129">
        <f>'Kiadások funkció szerint'!B41</f>
      </c>
      <c r="C41" s="129">
        <f>'Kiadások funkció szerint'!C41</f>
      </c>
      <c r="D41" s="47"/>
      <c r="E41" s="55">
        <f>IF(SUMIF('[1]FB HU'!$C:$C,$B41,'[1]FB HU'!E:E)=0,"",SUMIF('[1]FB HU'!$C:$C,$B41,'[1]FB HU'!E:E))</f>
      </c>
      <c r="F41" s="55">
        <f>IF(SUMIF('[1]FB HU'!$C:$C,$B41,'[1]FB HU'!F:F)=0,"",SUMIF('[1]FB HU'!$C:$C,$B41,'[1]FB HU'!F:F))</f>
      </c>
      <c r="G41" s="55">
        <f>IF(SUMIF('[1]FB HU'!$C:$C,$B41,'[1]FB HU'!G:G)=0,"",SUMIF('[1]FB HU'!$C:$C,$B41,'[1]FB HU'!G:G))</f>
      </c>
      <c r="H41" s="55">
        <f>IF(SUMIF('[1]FB HU'!$C:$C,$B41,'[1]FB HU'!H:H)=0,"",SUMIF('[1]FB HU'!$C:$C,$B41,'[1]FB HU'!H:H))</f>
      </c>
      <c r="I41" s="55">
        <f>IF(SUMIF('[1]FB HU'!$C:$C,$B41,'[1]FB HU'!I:I)=0,"",SUMIF('[1]FB HU'!$C:$C,$B41,'[1]FB HU'!I:I))</f>
      </c>
      <c r="J41" s="55">
        <f>IF(SUMIF('[1]FB HU'!$C:$C,$B41,'[1]FB HU'!J:J)=0,"",SUMIF('[1]FB HU'!$C:$C,$B41,'[1]FB HU'!J:J))</f>
      </c>
      <c r="K41" s="55">
        <f>IF(SUMIF('[1]FB HU'!$C:$C,$B41,'[1]FB HU'!K:K)=0,"",SUMIF('[1]FB HU'!$C:$C,$B41,'[1]FB HU'!K:K))</f>
      </c>
      <c r="L41" s="56">
        <f t="shared" si="0"/>
        <v>0</v>
      </c>
      <c r="M41" s="55">
        <f>'Kiadások funkció szerint'!S41-'Bevételek funkció szerint'!L41</f>
        <v>0</v>
      </c>
      <c r="N41" s="55">
        <f>IF(SUMIF('[1]FB HU'!$C:$C,$B41,'[1]FB HU'!M:M)=0,"",SUMIF('[1]FB HU'!$C:$C,$B41,'[1]FB HU'!M:M))</f>
      </c>
      <c r="O41" s="55">
        <f>IF(SUMIF('[1]FB HU'!$C:$C,$B41,'[1]FB HU'!N:N)=0,"",SUMIF('[1]FB HU'!$C:$C,$B41,'[1]FB HU'!N:N))</f>
      </c>
      <c r="P41" s="55">
        <f>IF(SUMIF('[1]FB HU'!$C:$C,$B41,'[1]FB HU'!O:O)=0,"",SUMIF('[1]FB HU'!$C:$C,$B41,'[1]FB HU'!O:O))</f>
      </c>
      <c r="Q41" s="56">
        <f t="shared" si="1"/>
        <v>0</v>
      </c>
      <c r="R41" s="56">
        <f t="shared" si="2"/>
        <v>0</v>
      </c>
      <c r="S41" s="57"/>
      <c r="T41" s="55">
        <f>'Kiadások funkció szerint'!U41</f>
        <v>0</v>
      </c>
      <c r="U41" s="55">
        <f>'Kiadások funkció szerint'!V41</f>
        <v>0</v>
      </c>
      <c r="V41" s="55">
        <f>'Kiadások funkció szerint'!W41</f>
        <v>0</v>
      </c>
    </row>
    <row r="42" spans="1:22" ht="15">
      <c r="A42" s="87" t="s">
        <v>364</v>
      </c>
      <c r="B42" s="129">
        <f>'Kiadások funkció szerint'!B42</f>
      </c>
      <c r="C42" s="129">
        <f>'Kiadások funkció szerint'!C42</f>
      </c>
      <c r="D42" s="47"/>
      <c r="E42" s="55">
        <f>IF(SUMIF('[1]FB HU'!$C:$C,$B42,'[1]FB HU'!E:E)=0,"",SUMIF('[1]FB HU'!$C:$C,$B42,'[1]FB HU'!E:E))</f>
      </c>
      <c r="F42" s="55">
        <f>IF(SUMIF('[1]FB HU'!$C:$C,$B42,'[1]FB HU'!F:F)=0,"",SUMIF('[1]FB HU'!$C:$C,$B42,'[1]FB HU'!F:F))</f>
      </c>
      <c r="G42" s="55">
        <f>IF(SUMIF('[1]FB HU'!$C:$C,$B42,'[1]FB HU'!G:G)=0,"",SUMIF('[1]FB HU'!$C:$C,$B42,'[1]FB HU'!G:G))</f>
      </c>
      <c r="H42" s="55">
        <f>IF(SUMIF('[1]FB HU'!$C:$C,$B42,'[1]FB HU'!H:H)=0,"",SUMIF('[1]FB HU'!$C:$C,$B42,'[1]FB HU'!H:H))</f>
      </c>
      <c r="I42" s="55">
        <f>IF(SUMIF('[1]FB HU'!$C:$C,$B42,'[1]FB HU'!I:I)=0,"",SUMIF('[1]FB HU'!$C:$C,$B42,'[1]FB HU'!I:I))</f>
      </c>
      <c r="J42" s="55">
        <f>IF(SUMIF('[1]FB HU'!$C:$C,$B42,'[1]FB HU'!J:J)=0,"",SUMIF('[1]FB HU'!$C:$C,$B42,'[1]FB HU'!J:J))</f>
      </c>
      <c r="K42" s="55">
        <f>IF(SUMIF('[1]FB HU'!$C:$C,$B42,'[1]FB HU'!K:K)=0,"",SUMIF('[1]FB HU'!$C:$C,$B42,'[1]FB HU'!K:K))</f>
      </c>
      <c r="L42" s="56">
        <f t="shared" si="0"/>
        <v>0</v>
      </c>
      <c r="M42" s="55">
        <f>'Kiadások funkció szerint'!S42-'Bevételek funkció szerint'!L42</f>
        <v>0</v>
      </c>
      <c r="N42" s="55">
        <f>IF(SUMIF('[1]FB HU'!$C:$C,$B42,'[1]FB HU'!M:M)=0,"",SUMIF('[1]FB HU'!$C:$C,$B42,'[1]FB HU'!M:M))</f>
      </c>
      <c r="O42" s="55">
        <f>IF(SUMIF('[1]FB HU'!$C:$C,$B42,'[1]FB HU'!N:N)=0,"",SUMIF('[1]FB HU'!$C:$C,$B42,'[1]FB HU'!N:N))</f>
      </c>
      <c r="P42" s="55">
        <f>IF(SUMIF('[1]FB HU'!$C:$C,$B42,'[1]FB HU'!O:O)=0,"",SUMIF('[1]FB HU'!$C:$C,$B42,'[1]FB HU'!O:O))</f>
      </c>
      <c r="Q42" s="56">
        <f t="shared" si="1"/>
        <v>0</v>
      </c>
      <c r="R42" s="56">
        <f t="shared" si="2"/>
        <v>0</v>
      </c>
      <c r="S42" s="57"/>
      <c r="T42" s="55">
        <f>'Kiadások funkció szerint'!U42</f>
        <v>0</v>
      </c>
      <c r="U42" s="55">
        <f>'Kiadások funkció szerint'!V42</f>
        <v>0</v>
      </c>
      <c r="V42" s="55">
        <f>'Kiadások funkció szerint'!W42</f>
        <v>0</v>
      </c>
    </row>
    <row r="43" spans="1:22" ht="15">
      <c r="A43" s="87" t="s">
        <v>365</v>
      </c>
      <c r="B43" s="129">
        <f>'Kiadások funkció szerint'!B43</f>
      </c>
      <c r="C43" s="129">
        <f>'Kiadások funkció szerint'!C43</f>
      </c>
      <c r="D43" s="47"/>
      <c r="E43" s="55">
        <f>IF(SUMIF('[1]FB HU'!$C:$C,$B43,'[1]FB HU'!E:E)=0,"",SUMIF('[1]FB HU'!$C:$C,$B43,'[1]FB HU'!E:E))</f>
      </c>
      <c r="F43" s="55">
        <f>IF(SUMIF('[1]FB HU'!$C:$C,$B43,'[1]FB HU'!F:F)=0,"",SUMIF('[1]FB HU'!$C:$C,$B43,'[1]FB HU'!F:F))</f>
      </c>
      <c r="G43" s="55">
        <f>IF(SUMIF('[1]FB HU'!$C:$C,$B43,'[1]FB HU'!G:G)=0,"",SUMIF('[1]FB HU'!$C:$C,$B43,'[1]FB HU'!G:G))</f>
      </c>
      <c r="H43" s="55">
        <f>IF(SUMIF('[1]FB HU'!$C:$C,$B43,'[1]FB HU'!H:H)=0,"",SUMIF('[1]FB HU'!$C:$C,$B43,'[1]FB HU'!H:H))</f>
      </c>
      <c r="I43" s="55">
        <f>IF(SUMIF('[1]FB HU'!$C:$C,$B43,'[1]FB HU'!I:I)=0,"",SUMIF('[1]FB HU'!$C:$C,$B43,'[1]FB HU'!I:I))</f>
      </c>
      <c r="J43" s="55">
        <f>IF(SUMIF('[1]FB HU'!$C:$C,$B43,'[1]FB HU'!J:J)=0,"",SUMIF('[1]FB HU'!$C:$C,$B43,'[1]FB HU'!J:J))</f>
      </c>
      <c r="K43" s="55">
        <f>IF(SUMIF('[1]FB HU'!$C:$C,$B43,'[1]FB HU'!K:K)=0,"",SUMIF('[1]FB HU'!$C:$C,$B43,'[1]FB HU'!K:K))</f>
      </c>
      <c r="L43" s="56">
        <f t="shared" si="0"/>
        <v>0</v>
      </c>
      <c r="M43" s="55">
        <f>'Kiadások funkció szerint'!S43-'Bevételek funkció szerint'!L43</f>
        <v>0</v>
      </c>
      <c r="N43" s="55">
        <f>IF(SUMIF('[1]FB HU'!$C:$C,$B43,'[1]FB HU'!M:M)=0,"",SUMIF('[1]FB HU'!$C:$C,$B43,'[1]FB HU'!M:M))</f>
      </c>
      <c r="O43" s="55">
        <f>IF(SUMIF('[1]FB HU'!$C:$C,$B43,'[1]FB HU'!N:N)=0,"",SUMIF('[1]FB HU'!$C:$C,$B43,'[1]FB HU'!N:N))</f>
      </c>
      <c r="P43" s="55">
        <f>IF(SUMIF('[1]FB HU'!$C:$C,$B43,'[1]FB HU'!O:O)=0,"",SUMIF('[1]FB HU'!$C:$C,$B43,'[1]FB HU'!O:O))</f>
      </c>
      <c r="Q43" s="56">
        <f t="shared" si="1"/>
        <v>0</v>
      </c>
      <c r="R43" s="56">
        <f t="shared" si="2"/>
        <v>0</v>
      </c>
      <c r="S43" s="57"/>
      <c r="T43" s="55">
        <f>'Kiadások funkció szerint'!U43</f>
        <v>0</v>
      </c>
      <c r="U43" s="55">
        <f>'Kiadások funkció szerint'!V43</f>
        <v>0</v>
      </c>
      <c r="V43" s="55">
        <f>'Kiadások funkció szerint'!W43</f>
        <v>0</v>
      </c>
    </row>
    <row r="44" spans="1:22" ht="15">
      <c r="A44" s="87" t="s">
        <v>366</v>
      </c>
      <c r="B44" s="129">
        <f>'Kiadások funkció szerint'!B44</f>
      </c>
      <c r="C44" s="129">
        <f>'Kiadások funkció szerint'!C44</f>
      </c>
      <c r="D44" s="47"/>
      <c r="E44" s="55">
        <f>IF(SUMIF('[1]FB HU'!$C:$C,$B44,'[1]FB HU'!E:E)=0,"",SUMIF('[1]FB HU'!$C:$C,$B44,'[1]FB HU'!E:E))</f>
      </c>
      <c r="F44" s="55">
        <f>IF(SUMIF('[1]FB HU'!$C:$C,$B44,'[1]FB HU'!F:F)=0,"",SUMIF('[1]FB HU'!$C:$C,$B44,'[1]FB HU'!F:F))</f>
      </c>
      <c r="G44" s="55">
        <f>IF(SUMIF('[1]FB HU'!$C:$C,$B44,'[1]FB HU'!G:G)=0,"",SUMIF('[1]FB HU'!$C:$C,$B44,'[1]FB HU'!G:G))</f>
      </c>
      <c r="H44" s="55">
        <f>IF(SUMIF('[1]FB HU'!$C:$C,$B44,'[1]FB HU'!H:H)=0,"",SUMIF('[1]FB HU'!$C:$C,$B44,'[1]FB HU'!H:H))</f>
      </c>
      <c r="I44" s="55">
        <f>IF(SUMIF('[1]FB HU'!$C:$C,$B44,'[1]FB HU'!I:I)=0,"",SUMIF('[1]FB HU'!$C:$C,$B44,'[1]FB HU'!I:I))</f>
      </c>
      <c r="J44" s="55">
        <f>IF(SUMIF('[1]FB HU'!$C:$C,$B44,'[1]FB HU'!J:J)=0,"",SUMIF('[1]FB HU'!$C:$C,$B44,'[1]FB HU'!J:J))</f>
      </c>
      <c r="K44" s="55">
        <f>IF(SUMIF('[1]FB HU'!$C:$C,$B44,'[1]FB HU'!K:K)=0,"",SUMIF('[1]FB HU'!$C:$C,$B44,'[1]FB HU'!K:K))</f>
      </c>
      <c r="L44" s="56">
        <f t="shared" si="0"/>
        <v>0</v>
      </c>
      <c r="M44" s="55">
        <f>'Kiadások funkció szerint'!S44-'Bevételek funkció szerint'!L44</f>
        <v>0</v>
      </c>
      <c r="N44" s="55">
        <f>IF(SUMIF('[1]FB HU'!$C:$C,$B44,'[1]FB HU'!M:M)=0,"",SUMIF('[1]FB HU'!$C:$C,$B44,'[1]FB HU'!M:M))</f>
      </c>
      <c r="O44" s="55">
        <f>IF(SUMIF('[1]FB HU'!$C:$C,$B44,'[1]FB HU'!N:N)=0,"",SUMIF('[1]FB HU'!$C:$C,$B44,'[1]FB HU'!N:N))</f>
      </c>
      <c r="P44" s="55">
        <f>IF(SUMIF('[1]FB HU'!$C:$C,$B44,'[1]FB HU'!O:O)=0,"",SUMIF('[1]FB HU'!$C:$C,$B44,'[1]FB HU'!O:O))</f>
      </c>
      <c r="Q44" s="56">
        <f t="shared" si="1"/>
        <v>0</v>
      </c>
      <c r="R44" s="56">
        <f t="shared" si="2"/>
        <v>0</v>
      </c>
      <c r="S44" s="57"/>
      <c r="T44" s="55">
        <f>'Kiadások funkció szerint'!U44</f>
        <v>0</v>
      </c>
      <c r="U44" s="55">
        <f>'Kiadások funkció szerint'!V44</f>
        <v>0</v>
      </c>
      <c r="V44" s="55">
        <f>'Kiadások funkció szerint'!W44</f>
        <v>0</v>
      </c>
    </row>
    <row r="45" spans="1:22" ht="15">
      <c r="A45" s="87" t="s">
        <v>367</v>
      </c>
      <c r="B45" s="129">
        <f>'Kiadások funkció szerint'!B45</f>
      </c>
      <c r="C45" s="129">
        <f>'Kiadások funkció szerint'!C45</f>
      </c>
      <c r="D45" s="47"/>
      <c r="E45" s="55">
        <f>IF(SUMIF('[1]FB HU'!$C:$C,$B45,'[1]FB HU'!E:E)=0,"",SUMIF('[1]FB HU'!$C:$C,$B45,'[1]FB HU'!E:E))</f>
      </c>
      <c r="F45" s="55">
        <f>IF(SUMIF('[1]FB HU'!$C:$C,$B45,'[1]FB HU'!F:F)=0,"",SUMIF('[1]FB HU'!$C:$C,$B45,'[1]FB HU'!F:F))</f>
      </c>
      <c r="G45" s="55">
        <f>IF(SUMIF('[1]FB HU'!$C:$C,$B45,'[1]FB HU'!G:G)=0,"",SUMIF('[1]FB HU'!$C:$C,$B45,'[1]FB HU'!G:G))</f>
      </c>
      <c r="H45" s="55">
        <f>IF(SUMIF('[1]FB HU'!$C:$C,$B45,'[1]FB HU'!H:H)=0,"",SUMIF('[1]FB HU'!$C:$C,$B45,'[1]FB HU'!H:H))</f>
      </c>
      <c r="I45" s="55">
        <f>IF(SUMIF('[1]FB HU'!$C:$C,$B45,'[1]FB HU'!I:I)=0,"",SUMIF('[1]FB HU'!$C:$C,$B45,'[1]FB HU'!I:I))</f>
      </c>
      <c r="J45" s="55">
        <f>IF(SUMIF('[1]FB HU'!$C:$C,$B45,'[1]FB HU'!J:J)=0,"",SUMIF('[1]FB HU'!$C:$C,$B45,'[1]FB HU'!J:J))</f>
      </c>
      <c r="K45" s="55">
        <f>IF(SUMIF('[1]FB HU'!$C:$C,$B45,'[1]FB HU'!K:K)=0,"",SUMIF('[1]FB HU'!$C:$C,$B45,'[1]FB HU'!K:K))</f>
      </c>
      <c r="L45" s="56">
        <f t="shared" si="0"/>
        <v>0</v>
      </c>
      <c r="M45" s="55">
        <f>'Kiadások funkció szerint'!S45-'Bevételek funkció szerint'!L45</f>
        <v>0</v>
      </c>
      <c r="N45" s="55">
        <f>IF(SUMIF('[1]FB HU'!$C:$C,$B45,'[1]FB HU'!M:M)=0,"",SUMIF('[1]FB HU'!$C:$C,$B45,'[1]FB HU'!M:M))</f>
      </c>
      <c r="O45" s="55">
        <f>IF(SUMIF('[1]FB HU'!$C:$C,$B45,'[1]FB HU'!N:N)=0,"",SUMIF('[1]FB HU'!$C:$C,$B45,'[1]FB HU'!N:N))</f>
      </c>
      <c r="P45" s="55">
        <f>IF(SUMIF('[1]FB HU'!$C:$C,$B45,'[1]FB HU'!O:O)=0,"",SUMIF('[1]FB HU'!$C:$C,$B45,'[1]FB HU'!O:O))</f>
      </c>
      <c r="Q45" s="56">
        <f t="shared" si="1"/>
        <v>0</v>
      </c>
      <c r="R45" s="56">
        <f t="shared" si="2"/>
        <v>0</v>
      </c>
      <c r="S45" s="57"/>
      <c r="T45" s="55">
        <f>'Kiadások funkció szerint'!U45</f>
        <v>0</v>
      </c>
      <c r="U45" s="55">
        <f>'Kiadások funkció szerint'!V45</f>
        <v>0</v>
      </c>
      <c r="V45" s="55">
        <f>'Kiadások funkció szerint'!W45</f>
        <v>0</v>
      </c>
    </row>
    <row r="46" spans="1:22" ht="15">
      <c r="A46" s="87" t="s">
        <v>368</v>
      </c>
      <c r="B46" s="129">
        <f>'Kiadások funkció szerint'!B46</f>
      </c>
      <c r="C46" s="129">
        <f>'Kiadások funkció szerint'!C46</f>
      </c>
      <c r="D46" s="47"/>
      <c r="E46" s="55">
        <f>IF(SUMIF('[1]FB HU'!$C:$C,$B46,'[1]FB HU'!E:E)=0,"",SUMIF('[1]FB HU'!$C:$C,$B46,'[1]FB HU'!E:E))</f>
      </c>
      <c r="F46" s="55">
        <f>IF(SUMIF('[1]FB HU'!$C:$C,$B46,'[1]FB HU'!F:F)=0,"",SUMIF('[1]FB HU'!$C:$C,$B46,'[1]FB HU'!F:F))</f>
      </c>
      <c r="G46" s="55">
        <f>IF(SUMIF('[1]FB HU'!$C:$C,$B46,'[1]FB HU'!G:G)=0,"",SUMIF('[1]FB HU'!$C:$C,$B46,'[1]FB HU'!G:G))</f>
      </c>
      <c r="H46" s="55">
        <f>IF(SUMIF('[1]FB HU'!$C:$C,$B46,'[1]FB HU'!H:H)=0,"",SUMIF('[1]FB HU'!$C:$C,$B46,'[1]FB HU'!H:H))</f>
      </c>
      <c r="I46" s="55">
        <f>IF(SUMIF('[1]FB HU'!$C:$C,$B46,'[1]FB HU'!I:I)=0,"",SUMIF('[1]FB HU'!$C:$C,$B46,'[1]FB HU'!I:I))</f>
      </c>
      <c r="J46" s="55">
        <f>IF(SUMIF('[1]FB HU'!$C:$C,$B46,'[1]FB HU'!J:J)=0,"",SUMIF('[1]FB HU'!$C:$C,$B46,'[1]FB HU'!J:J))</f>
      </c>
      <c r="K46" s="55">
        <f>IF(SUMIF('[1]FB HU'!$C:$C,$B46,'[1]FB HU'!K:K)=0,"",SUMIF('[1]FB HU'!$C:$C,$B46,'[1]FB HU'!K:K))</f>
      </c>
      <c r="L46" s="56">
        <f t="shared" si="0"/>
        <v>0</v>
      </c>
      <c r="M46" s="55">
        <f>'Kiadások funkció szerint'!S46-'Bevételek funkció szerint'!L46</f>
        <v>0</v>
      </c>
      <c r="N46" s="55">
        <f>IF(SUMIF('[1]FB HU'!$C:$C,$B46,'[1]FB HU'!M:M)=0,"",SUMIF('[1]FB HU'!$C:$C,$B46,'[1]FB HU'!M:M))</f>
      </c>
      <c r="O46" s="55">
        <f>IF(SUMIF('[1]FB HU'!$C:$C,$B46,'[1]FB HU'!N:N)=0,"",SUMIF('[1]FB HU'!$C:$C,$B46,'[1]FB HU'!N:N))</f>
      </c>
      <c r="P46" s="55">
        <f>IF(SUMIF('[1]FB HU'!$C:$C,$B46,'[1]FB HU'!O:O)=0,"",SUMIF('[1]FB HU'!$C:$C,$B46,'[1]FB HU'!O:O))</f>
      </c>
      <c r="Q46" s="56">
        <f t="shared" si="1"/>
        <v>0</v>
      </c>
      <c r="R46" s="56">
        <f t="shared" si="2"/>
        <v>0</v>
      </c>
      <c r="S46" s="57"/>
      <c r="T46" s="55">
        <f>'Kiadások funkció szerint'!U46</f>
        <v>0</v>
      </c>
      <c r="U46" s="55">
        <f>'Kiadások funkció szerint'!V46</f>
        <v>0</v>
      </c>
      <c r="V46" s="55">
        <f>'Kiadások funkció szerint'!W46</f>
        <v>0</v>
      </c>
    </row>
    <row r="47" spans="1:22" ht="15">
      <c r="A47" s="87" t="s">
        <v>369</v>
      </c>
      <c r="B47" s="129">
        <f>'Kiadások funkció szerint'!B47</f>
      </c>
      <c r="C47" s="129">
        <f>'Kiadások funkció szerint'!C47</f>
      </c>
      <c r="D47" s="47"/>
      <c r="E47" s="55">
        <f>IF(SUMIF('[1]FB HU'!$C:$C,$B47,'[1]FB HU'!E:E)=0,"",SUMIF('[1]FB HU'!$C:$C,$B47,'[1]FB HU'!E:E))</f>
      </c>
      <c r="F47" s="55">
        <f>IF(SUMIF('[1]FB HU'!$C:$C,$B47,'[1]FB HU'!F:F)=0,"",SUMIF('[1]FB HU'!$C:$C,$B47,'[1]FB HU'!F:F))</f>
      </c>
      <c r="G47" s="55">
        <f>IF(SUMIF('[1]FB HU'!$C:$C,$B47,'[1]FB HU'!G:G)=0,"",SUMIF('[1]FB HU'!$C:$C,$B47,'[1]FB HU'!G:G))</f>
      </c>
      <c r="H47" s="55">
        <f>IF(SUMIF('[1]FB HU'!$C:$C,$B47,'[1]FB HU'!H:H)=0,"",SUMIF('[1]FB HU'!$C:$C,$B47,'[1]FB HU'!H:H))</f>
      </c>
      <c r="I47" s="55">
        <f>IF(SUMIF('[1]FB HU'!$C:$C,$B47,'[1]FB HU'!I:I)=0,"",SUMIF('[1]FB HU'!$C:$C,$B47,'[1]FB HU'!I:I))</f>
      </c>
      <c r="J47" s="55">
        <f>IF(SUMIF('[1]FB HU'!$C:$C,$B47,'[1]FB HU'!J:J)=0,"",SUMIF('[1]FB HU'!$C:$C,$B47,'[1]FB HU'!J:J))</f>
      </c>
      <c r="K47" s="55">
        <f>IF(SUMIF('[1]FB HU'!$C:$C,$B47,'[1]FB HU'!K:K)=0,"",SUMIF('[1]FB HU'!$C:$C,$B47,'[1]FB HU'!K:K))</f>
      </c>
      <c r="L47" s="56">
        <f t="shared" si="0"/>
        <v>0</v>
      </c>
      <c r="M47" s="55">
        <f>'Kiadások funkció szerint'!S47-'Bevételek funkció szerint'!L47</f>
        <v>0</v>
      </c>
      <c r="N47" s="55">
        <f>IF(SUMIF('[1]FB HU'!$C:$C,$B47,'[1]FB HU'!M:M)=0,"",SUMIF('[1]FB HU'!$C:$C,$B47,'[1]FB HU'!M:M))</f>
      </c>
      <c r="O47" s="55">
        <f>IF(SUMIF('[1]FB HU'!$C:$C,$B47,'[1]FB HU'!N:N)=0,"",SUMIF('[1]FB HU'!$C:$C,$B47,'[1]FB HU'!N:N))</f>
      </c>
      <c r="P47" s="55">
        <f>IF(SUMIF('[1]FB HU'!$C:$C,$B47,'[1]FB HU'!O:O)=0,"",SUMIF('[1]FB HU'!$C:$C,$B47,'[1]FB HU'!O:O))</f>
      </c>
      <c r="Q47" s="56">
        <f t="shared" si="1"/>
        <v>0</v>
      </c>
      <c r="R47" s="56">
        <f t="shared" si="2"/>
        <v>0</v>
      </c>
      <c r="S47" s="57"/>
      <c r="T47" s="55">
        <f>'Kiadások funkció szerint'!U47</f>
        <v>0</v>
      </c>
      <c r="U47" s="55">
        <f>'Kiadások funkció szerint'!V47</f>
        <v>0</v>
      </c>
      <c r="V47" s="55">
        <f>'Kiadások funkció szerint'!W47</f>
        <v>0</v>
      </c>
    </row>
    <row r="48" spans="1:22" ht="15">
      <c r="A48" s="87" t="s">
        <v>370</v>
      </c>
      <c r="B48" s="129">
        <f>'Kiadások funkció szerint'!B48</f>
      </c>
      <c r="C48" s="129">
        <f>'Kiadások funkció szerint'!C48</f>
      </c>
      <c r="D48" s="47"/>
      <c r="E48" s="55">
        <f>IF(SUMIF('[1]FB HU'!$C:$C,$B48,'[1]FB HU'!E:E)=0,"",SUMIF('[1]FB HU'!$C:$C,$B48,'[1]FB HU'!E:E))</f>
      </c>
      <c r="F48" s="55">
        <f>IF(SUMIF('[1]FB HU'!$C:$C,$B48,'[1]FB HU'!F:F)=0,"",SUMIF('[1]FB HU'!$C:$C,$B48,'[1]FB HU'!F:F))</f>
      </c>
      <c r="G48" s="55">
        <f>IF(SUMIF('[1]FB HU'!$C:$C,$B48,'[1]FB HU'!G:G)=0,"",SUMIF('[1]FB HU'!$C:$C,$B48,'[1]FB HU'!G:G))</f>
      </c>
      <c r="H48" s="55">
        <f>IF(SUMIF('[1]FB HU'!$C:$C,$B48,'[1]FB HU'!H:H)=0,"",SUMIF('[1]FB HU'!$C:$C,$B48,'[1]FB HU'!H:H))</f>
      </c>
      <c r="I48" s="55">
        <f>IF(SUMIF('[1]FB HU'!$C:$C,$B48,'[1]FB HU'!I:I)=0,"",SUMIF('[1]FB HU'!$C:$C,$B48,'[1]FB HU'!I:I))</f>
      </c>
      <c r="J48" s="55">
        <f>IF(SUMIF('[1]FB HU'!$C:$C,$B48,'[1]FB HU'!J:J)=0,"",SUMIF('[1]FB HU'!$C:$C,$B48,'[1]FB HU'!J:J))</f>
      </c>
      <c r="K48" s="55">
        <f>IF(SUMIF('[1]FB HU'!$C:$C,$B48,'[1]FB HU'!K:K)=0,"",SUMIF('[1]FB HU'!$C:$C,$B48,'[1]FB HU'!K:K))</f>
      </c>
      <c r="L48" s="56">
        <f t="shared" si="0"/>
        <v>0</v>
      </c>
      <c r="M48" s="55">
        <f>'Kiadások funkció szerint'!S48-'Bevételek funkció szerint'!L48</f>
        <v>0</v>
      </c>
      <c r="N48" s="55">
        <f>IF(SUMIF('[1]FB HU'!$C:$C,$B48,'[1]FB HU'!M:M)=0,"",SUMIF('[1]FB HU'!$C:$C,$B48,'[1]FB HU'!M:M))</f>
      </c>
      <c r="O48" s="55">
        <f>IF(SUMIF('[1]FB HU'!$C:$C,$B48,'[1]FB HU'!N:N)=0,"",SUMIF('[1]FB HU'!$C:$C,$B48,'[1]FB HU'!N:N))</f>
      </c>
      <c r="P48" s="55">
        <f>IF(SUMIF('[1]FB HU'!$C:$C,$B48,'[1]FB HU'!O:O)=0,"",SUMIF('[1]FB HU'!$C:$C,$B48,'[1]FB HU'!O:O))</f>
      </c>
      <c r="Q48" s="56">
        <f t="shared" si="1"/>
        <v>0</v>
      </c>
      <c r="R48" s="56">
        <f t="shared" si="2"/>
        <v>0</v>
      </c>
      <c r="S48" s="57"/>
      <c r="T48" s="55">
        <f>'Kiadások funkció szerint'!U48</f>
        <v>0</v>
      </c>
      <c r="U48" s="55">
        <f>'Kiadások funkció szerint'!V48</f>
        <v>0</v>
      </c>
      <c r="V48" s="55">
        <f>'Kiadások funkció szerint'!W48</f>
        <v>0</v>
      </c>
    </row>
    <row r="49" spans="1:22" ht="15">
      <c r="A49" s="87" t="s">
        <v>371</v>
      </c>
      <c r="B49" s="129">
        <f>'Kiadások funkció szerint'!B49</f>
      </c>
      <c r="C49" s="129">
        <f>'Kiadások funkció szerint'!C49</f>
      </c>
      <c r="D49" s="47"/>
      <c r="E49" s="55">
        <f>IF(SUMIF('[1]FB HU'!$C:$C,$B49,'[1]FB HU'!E:E)=0,"",SUMIF('[1]FB HU'!$C:$C,$B49,'[1]FB HU'!E:E))</f>
      </c>
      <c r="F49" s="55">
        <f>IF(SUMIF('[1]FB HU'!$C:$C,$B49,'[1]FB HU'!F:F)=0,"",SUMIF('[1]FB HU'!$C:$C,$B49,'[1]FB HU'!F:F))</f>
      </c>
      <c r="G49" s="55">
        <f>IF(SUMIF('[1]FB HU'!$C:$C,$B49,'[1]FB HU'!G:G)=0,"",SUMIF('[1]FB HU'!$C:$C,$B49,'[1]FB HU'!G:G))</f>
      </c>
      <c r="H49" s="55">
        <f>IF(SUMIF('[1]FB HU'!$C:$C,$B49,'[1]FB HU'!H:H)=0,"",SUMIF('[1]FB HU'!$C:$C,$B49,'[1]FB HU'!H:H))</f>
      </c>
      <c r="I49" s="55">
        <f>IF(SUMIF('[1]FB HU'!$C:$C,$B49,'[1]FB HU'!I:I)=0,"",SUMIF('[1]FB HU'!$C:$C,$B49,'[1]FB HU'!I:I))</f>
      </c>
      <c r="J49" s="55">
        <f>IF(SUMIF('[1]FB HU'!$C:$C,$B49,'[1]FB HU'!J:J)=0,"",SUMIF('[1]FB HU'!$C:$C,$B49,'[1]FB HU'!J:J))</f>
      </c>
      <c r="K49" s="55">
        <f>IF(SUMIF('[1]FB HU'!$C:$C,$B49,'[1]FB HU'!K:K)=0,"",SUMIF('[1]FB HU'!$C:$C,$B49,'[1]FB HU'!K:K))</f>
      </c>
      <c r="L49" s="56">
        <f t="shared" si="0"/>
        <v>0</v>
      </c>
      <c r="M49" s="55">
        <f>'Kiadások funkció szerint'!S49-'Bevételek funkció szerint'!L49</f>
        <v>0</v>
      </c>
      <c r="N49" s="55">
        <f>IF(SUMIF('[1]FB HU'!$C:$C,$B49,'[1]FB HU'!M:M)=0,"",SUMIF('[1]FB HU'!$C:$C,$B49,'[1]FB HU'!M:M))</f>
      </c>
      <c r="O49" s="55">
        <f>IF(SUMIF('[1]FB HU'!$C:$C,$B49,'[1]FB HU'!N:N)=0,"",SUMIF('[1]FB HU'!$C:$C,$B49,'[1]FB HU'!N:N))</f>
      </c>
      <c r="P49" s="55">
        <f>IF(SUMIF('[1]FB HU'!$C:$C,$B49,'[1]FB HU'!O:O)=0,"",SUMIF('[1]FB HU'!$C:$C,$B49,'[1]FB HU'!O:O))</f>
      </c>
      <c r="Q49" s="56">
        <f t="shared" si="1"/>
        <v>0</v>
      </c>
      <c r="R49" s="56">
        <f t="shared" si="2"/>
        <v>0</v>
      </c>
      <c r="S49" s="57"/>
      <c r="T49" s="55">
        <f>'Kiadások funkció szerint'!U49</f>
        <v>0</v>
      </c>
      <c r="U49" s="55">
        <f>'Kiadások funkció szerint'!V49</f>
        <v>0</v>
      </c>
      <c r="V49" s="55">
        <f>'Kiadások funkció szerint'!W49</f>
        <v>0</v>
      </c>
    </row>
    <row r="50" spans="1:22" ht="15">
      <c r="A50" s="87" t="s">
        <v>372</v>
      </c>
      <c r="B50" s="129">
        <f>'Kiadások funkció szerint'!B50</f>
      </c>
      <c r="C50" s="129">
        <f>'Kiadások funkció szerint'!C50</f>
      </c>
      <c r="D50" s="47"/>
      <c r="E50" s="55">
        <f>IF(SUMIF('[1]FB HU'!$C:$C,$B50,'[1]FB HU'!E:E)=0,"",SUMIF('[1]FB HU'!$C:$C,$B50,'[1]FB HU'!E:E))</f>
      </c>
      <c r="F50" s="55">
        <f>IF(SUMIF('[1]FB HU'!$C:$C,$B50,'[1]FB HU'!F:F)=0,"",SUMIF('[1]FB HU'!$C:$C,$B50,'[1]FB HU'!F:F))</f>
      </c>
      <c r="G50" s="55">
        <f>IF(SUMIF('[1]FB HU'!$C:$C,$B50,'[1]FB HU'!G:G)=0,"",SUMIF('[1]FB HU'!$C:$C,$B50,'[1]FB HU'!G:G))</f>
      </c>
      <c r="H50" s="55">
        <f>IF(SUMIF('[1]FB HU'!$C:$C,$B50,'[1]FB HU'!H:H)=0,"",SUMIF('[1]FB HU'!$C:$C,$B50,'[1]FB HU'!H:H))</f>
      </c>
      <c r="I50" s="55">
        <f>IF(SUMIF('[1]FB HU'!$C:$C,$B50,'[1]FB HU'!I:I)=0,"",SUMIF('[1]FB HU'!$C:$C,$B50,'[1]FB HU'!I:I))</f>
      </c>
      <c r="J50" s="55">
        <f>IF(SUMIF('[1]FB HU'!$C:$C,$B50,'[1]FB HU'!J:J)=0,"",SUMIF('[1]FB HU'!$C:$C,$B50,'[1]FB HU'!J:J))</f>
      </c>
      <c r="K50" s="55">
        <f>IF(SUMIF('[1]FB HU'!$C:$C,$B50,'[1]FB HU'!K:K)=0,"",SUMIF('[1]FB HU'!$C:$C,$B50,'[1]FB HU'!K:K))</f>
      </c>
      <c r="L50" s="56">
        <f t="shared" si="0"/>
        <v>0</v>
      </c>
      <c r="M50" s="55">
        <f>'Kiadások funkció szerint'!S50-'Bevételek funkció szerint'!L50</f>
        <v>0</v>
      </c>
      <c r="N50" s="55">
        <f>IF(SUMIF('[1]FB HU'!$C:$C,$B50,'[1]FB HU'!M:M)=0,"",SUMIF('[1]FB HU'!$C:$C,$B50,'[1]FB HU'!M:M))</f>
      </c>
      <c r="O50" s="55">
        <f>IF(SUMIF('[1]FB HU'!$C:$C,$B50,'[1]FB HU'!N:N)=0,"",SUMIF('[1]FB HU'!$C:$C,$B50,'[1]FB HU'!N:N))</f>
      </c>
      <c r="P50" s="55">
        <f>IF(SUMIF('[1]FB HU'!$C:$C,$B50,'[1]FB HU'!O:O)=0,"",SUMIF('[1]FB HU'!$C:$C,$B50,'[1]FB HU'!O:O))</f>
      </c>
      <c r="Q50" s="56">
        <f t="shared" si="1"/>
        <v>0</v>
      </c>
      <c r="R50" s="56">
        <f t="shared" si="2"/>
        <v>0</v>
      </c>
      <c r="S50" s="57"/>
      <c r="T50" s="55">
        <f>'Kiadások funkció szerint'!U50</f>
        <v>0</v>
      </c>
      <c r="U50" s="55">
        <f>'Kiadások funkció szerint'!V50</f>
        <v>0</v>
      </c>
      <c r="V50" s="55">
        <f>'Kiadások funkció szerint'!W50</f>
        <v>0</v>
      </c>
    </row>
    <row r="51" spans="1:22" ht="15">
      <c r="A51" s="87" t="s">
        <v>373</v>
      </c>
      <c r="B51" s="129">
        <f>'Kiadások funkció szerint'!B51</f>
      </c>
      <c r="C51" s="129">
        <f>'Kiadások funkció szerint'!C51</f>
      </c>
      <c r="D51" s="47"/>
      <c r="E51" s="55">
        <f>IF(SUMIF('[1]FB HU'!$C:$C,$B51,'[1]FB HU'!E:E)=0,"",SUMIF('[1]FB HU'!$C:$C,$B51,'[1]FB HU'!E:E))</f>
      </c>
      <c r="F51" s="55">
        <f>IF(SUMIF('[1]FB HU'!$C:$C,$B51,'[1]FB HU'!F:F)=0,"",SUMIF('[1]FB HU'!$C:$C,$B51,'[1]FB HU'!F:F))</f>
      </c>
      <c r="G51" s="55">
        <f>IF(SUMIF('[1]FB HU'!$C:$C,$B51,'[1]FB HU'!G:G)=0,"",SUMIF('[1]FB HU'!$C:$C,$B51,'[1]FB HU'!G:G))</f>
      </c>
      <c r="H51" s="55">
        <f>IF(SUMIF('[1]FB HU'!$C:$C,$B51,'[1]FB HU'!H:H)=0,"",SUMIF('[1]FB HU'!$C:$C,$B51,'[1]FB HU'!H:H))</f>
      </c>
      <c r="I51" s="55">
        <f>IF(SUMIF('[1]FB HU'!$C:$C,$B51,'[1]FB HU'!I:I)=0,"",SUMIF('[1]FB HU'!$C:$C,$B51,'[1]FB HU'!I:I))</f>
      </c>
      <c r="J51" s="55">
        <f>IF(SUMIF('[1]FB HU'!$C:$C,$B51,'[1]FB HU'!J:J)=0,"",SUMIF('[1]FB HU'!$C:$C,$B51,'[1]FB HU'!J:J))</f>
      </c>
      <c r="K51" s="55">
        <f>IF(SUMIF('[1]FB HU'!$C:$C,$B51,'[1]FB HU'!K:K)=0,"",SUMIF('[1]FB HU'!$C:$C,$B51,'[1]FB HU'!K:K))</f>
      </c>
      <c r="L51" s="56">
        <f t="shared" si="0"/>
        <v>0</v>
      </c>
      <c r="M51" s="55">
        <f>'Kiadások funkció szerint'!S51-'Bevételek funkció szerint'!L51</f>
        <v>0</v>
      </c>
      <c r="N51" s="55">
        <f>IF(SUMIF('[1]FB HU'!$C:$C,$B51,'[1]FB HU'!M:M)=0,"",SUMIF('[1]FB HU'!$C:$C,$B51,'[1]FB HU'!M:M))</f>
      </c>
      <c r="O51" s="55">
        <f>IF(SUMIF('[1]FB HU'!$C:$C,$B51,'[1]FB HU'!N:N)=0,"",SUMIF('[1]FB HU'!$C:$C,$B51,'[1]FB HU'!N:N))</f>
      </c>
      <c r="P51" s="55">
        <f>IF(SUMIF('[1]FB HU'!$C:$C,$B51,'[1]FB HU'!O:O)=0,"",SUMIF('[1]FB HU'!$C:$C,$B51,'[1]FB HU'!O:O))</f>
      </c>
      <c r="Q51" s="56">
        <f t="shared" si="1"/>
        <v>0</v>
      </c>
      <c r="R51" s="56">
        <f t="shared" si="2"/>
        <v>0</v>
      </c>
      <c r="S51" s="57"/>
      <c r="T51" s="55">
        <f>'Kiadások funkció szerint'!U51</f>
        <v>0</v>
      </c>
      <c r="U51" s="55">
        <f>'Kiadások funkció szerint'!V51</f>
        <v>0</v>
      </c>
      <c r="V51" s="55">
        <f>'Kiadások funkció szerint'!W51</f>
        <v>0</v>
      </c>
    </row>
    <row r="52" spans="1:22" ht="15">
      <c r="A52" s="87" t="s">
        <v>374</v>
      </c>
      <c r="B52" s="129">
        <f>'Kiadások funkció szerint'!B52</f>
      </c>
      <c r="C52" s="129">
        <f>'Kiadások funkció szerint'!C52</f>
      </c>
      <c r="D52" s="47"/>
      <c r="E52" s="55">
        <f>IF(SUMIF('[1]FB HU'!$C:$C,$B52,'[1]FB HU'!E:E)=0,"",SUMIF('[1]FB HU'!$C:$C,$B52,'[1]FB HU'!E:E))</f>
      </c>
      <c r="F52" s="55">
        <f>IF(SUMIF('[1]FB HU'!$C:$C,$B52,'[1]FB HU'!F:F)=0,"",SUMIF('[1]FB HU'!$C:$C,$B52,'[1]FB HU'!F:F))</f>
      </c>
      <c r="G52" s="55">
        <f>IF(SUMIF('[1]FB HU'!$C:$C,$B52,'[1]FB HU'!G:G)=0,"",SUMIF('[1]FB HU'!$C:$C,$B52,'[1]FB HU'!G:G))</f>
      </c>
      <c r="H52" s="55">
        <f>IF(SUMIF('[1]FB HU'!$C:$C,$B52,'[1]FB HU'!H:H)=0,"",SUMIF('[1]FB HU'!$C:$C,$B52,'[1]FB HU'!H:H))</f>
      </c>
      <c r="I52" s="55">
        <f>IF(SUMIF('[1]FB HU'!$C:$C,$B52,'[1]FB HU'!I:I)=0,"",SUMIF('[1]FB HU'!$C:$C,$B52,'[1]FB HU'!I:I))</f>
      </c>
      <c r="J52" s="55">
        <f>IF(SUMIF('[1]FB HU'!$C:$C,$B52,'[1]FB HU'!J:J)=0,"",SUMIF('[1]FB HU'!$C:$C,$B52,'[1]FB HU'!J:J))</f>
      </c>
      <c r="K52" s="55">
        <f>IF(SUMIF('[1]FB HU'!$C:$C,$B52,'[1]FB HU'!K:K)=0,"",SUMIF('[1]FB HU'!$C:$C,$B52,'[1]FB HU'!K:K))</f>
      </c>
      <c r="L52" s="56">
        <f t="shared" si="0"/>
        <v>0</v>
      </c>
      <c r="M52" s="55">
        <f>'Kiadások funkció szerint'!S52-'Bevételek funkció szerint'!L52</f>
        <v>0</v>
      </c>
      <c r="N52" s="55">
        <f>IF(SUMIF('[1]FB HU'!$C:$C,$B52,'[1]FB HU'!M:M)=0,"",SUMIF('[1]FB HU'!$C:$C,$B52,'[1]FB HU'!M:M))</f>
      </c>
      <c r="O52" s="55">
        <f>IF(SUMIF('[1]FB HU'!$C:$C,$B52,'[1]FB HU'!N:N)=0,"",SUMIF('[1]FB HU'!$C:$C,$B52,'[1]FB HU'!N:N))</f>
      </c>
      <c r="P52" s="55">
        <f>IF(SUMIF('[1]FB HU'!$C:$C,$B52,'[1]FB HU'!O:O)=0,"",SUMIF('[1]FB HU'!$C:$C,$B52,'[1]FB HU'!O:O))</f>
      </c>
      <c r="Q52" s="56">
        <f t="shared" si="1"/>
        <v>0</v>
      </c>
      <c r="R52" s="56">
        <f t="shared" si="2"/>
        <v>0</v>
      </c>
      <c r="S52" s="57"/>
      <c r="T52" s="55">
        <f>'Kiadások funkció szerint'!U52</f>
        <v>0</v>
      </c>
      <c r="U52" s="55">
        <f>'Kiadások funkció szerint'!V52</f>
        <v>0</v>
      </c>
      <c r="V52" s="55">
        <f>'Kiadások funkció szerint'!W52</f>
        <v>0</v>
      </c>
    </row>
    <row r="53" spans="1:22" ht="15">
      <c r="A53" s="87" t="s">
        <v>375</v>
      </c>
      <c r="B53" s="129">
        <f>'Kiadások funkció szerint'!B53</f>
      </c>
      <c r="C53" s="129">
        <f>'Kiadások funkció szerint'!C53</f>
      </c>
      <c r="D53" s="47"/>
      <c r="E53" s="55">
        <f>IF(SUMIF('[1]FB HU'!$C:$C,$B53,'[1]FB HU'!E:E)=0,"",SUMIF('[1]FB HU'!$C:$C,$B53,'[1]FB HU'!E:E))</f>
      </c>
      <c r="F53" s="55">
        <f>IF(SUMIF('[1]FB HU'!$C:$C,$B53,'[1]FB HU'!F:F)=0,"",SUMIF('[1]FB HU'!$C:$C,$B53,'[1]FB HU'!F:F))</f>
      </c>
      <c r="G53" s="55">
        <f>IF(SUMIF('[1]FB HU'!$C:$C,$B53,'[1]FB HU'!G:G)=0,"",SUMIF('[1]FB HU'!$C:$C,$B53,'[1]FB HU'!G:G))</f>
      </c>
      <c r="H53" s="55">
        <f>IF(SUMIF('[1]FB HU'!$C:$C,$B53,'[1]FB HU'!H:H)=0,"",SUMIF('[1]FB HU'!$C:$C,$B53,'[1]FB HU'!H:H))</f>
      </c>
      <c r="I53" s="55">
        <f>IF(SUMIF('[1]FB HU'!$C:$C,$B53,'[1]FB HU'!I:I)=0,"",SUMIF('[1]FB HU'!$C:$C,$B53,'[1]FB HU'!I:I))</f>
      </c>
      <c r="J53" s="55">
        <f>IF(SUMIF('[1]FB HU'!$C:$C,$B53,'[1]FB HU'!J:J)=0,"",SUMIF('[1]FB HU'!$C:$C,$B53,'[1]FB HU'!J:J))</f>
      </c>
      <c r="K53" s="55">
        <f>IF(SUMIF('[1]FB HU'!$C:$C,$B53,'[1]FB HU'!K:K)=0,"",SUMIF('[1]FB HU'!$C:$C,$B53,'[1]FB HU'!K:K))</f>
      </c>
      <c r="L53" s="56">
        <f t="shared" si="0"/>
        <v>0</v>
      </c>
      <c r="M53" s="55">
        <f>'Kiadások funkció szerint'!S53-'Bevételek funkció szerint'!L53</f>
        <v>0</v>
      </c>
      <c r="N53" s="55">
        <f>IF(SUMIF('[1]FB HU'!$C:$C,$B53,'[1]FB HU'!M:M)=0,"",SUMIF('[1]FB HU'!$C:$C,$B53,'[1]FB HU'!M:M))</f>
      </c>
      <c r="O53" s="55">
        <f>IF(SUMIF('[1]FB HU'!$C:$C,$B53,'[1]FB HU'!N:N)=0,"",SUMIF('[1]FB HU'!$C:$C,$B53,'[1]FB HU'!N:N))</f>
      </c>
      <c r="P53" s="55">
        <f>IF(SUMIF('[1]FB HU'!$C:$C,$B53,'[1]FB HU'!O:O)=0,"",SUMIF('[1]FB HU'!$C:$C,$B53,'[1]FB HU'!O:O))</f>
      </c>
      <c r="Q53" s="56">
        <f t="shared" si="1"/>
        <v>0</v>
      </c>
      <c r="R53" s="56">
        <f t="shared" si="2"/>
        <v>0</v>
      </c>
      <c r="S53" s="57"/>
      <c r="T53" s="55">
        <f>'Kiadások funkció szerint'!U53</f>
        <v>0</v>
      </c>
      <c r="U53" s="55">
        <f>'Kiadások funkció szerint'!V53</f>
        <v>0</v>
      </c>
      <c r="V53" s="55">
        <f>'Kiadások funkció szerint'!W53</f>
        <v>0</v>
      </c>
    </row>
    <row r="54" spans="1:22" ht="15">
      <c r="A54" s="87" t="s">
        <v>376</v>
      </c>
      <c r="B54" s="129">
        <f>'Kiadások funkció szerint'!B54</f>
      </c>
      <c r="C54" s="129">
        <f>'Kiadások funkció szerint'!C54</f>
      </c>
      <c r="D54" s="47"/>
      <c r="E54" s="55">
        <f>IF(SUMIF('[1]FB HU'!$C:$C,$B54,'[1]FB HU'!E:E)=0,"",SUMIF('[1]FB HU'!$C:$C,$B54,'[1]FB HU'!E:E))</f>
      </c>
      <c r="F54" s="55">
        <f>IF(SUMIF('[1]FB HU'!$C:$C,$B54,'[1]FB HU'!F:F)=0,"",SUMIF('[1]FB HU'!$C:$C,$B54,'[1]FB HU'!F:F))</f>
      </c>
      <c r="G54" s="55">
        <f>IF(SUMIF('[1]FB HU'!$C:$C,$B54,'[1]FB HU'!G:G)=0,"",SUMIF('[1]FB HU'!$C:$C,$B54,'[1]FB HU'!G:G))</f>
      </c>
      <c r="H54" s="55">
        <f>IF(SUMIF('[1]FB HU'!$C:$C,$B54,'[1]FB HU'!H:H)=0,"",SUMIF('[1]FB HU'!$C:$C,$B54,'[1]FB HU'!H:H))</f>
      </c>
      <c r="I54" s="55">
        <f>IF(SUMIF('[1]FB HU'!$C:$C,$B54,'[1]FB HU'!I:I)=0,"",SUMIF('[1]FB HU'!$C:$C,$B54,'[1]FB HU'!I:I))</f>
      </c>
      <c r="J54" s="55">
        <f>IF(SUMIF('[1]FB HU'!$C:$C,$B54,'[1]FB HU'!J:J)=0,"",SUMIF('[1]FB HU'!$C:$C,$B54,'[1]FB HU'!J:J))</f>
      </c>
      <c r="K54" s="55">
        <f>IF(SUMIF('[1]FB HU'!$C:$C,$B54,'[1]FB HU'!K:K)=0,"",SUMIF('[1]FB HU'!$C:$C,$B54,'[1]FB HU'!K:K))</f>
      </c>
      <c r="L54" s="56">
        <f t="shared" si="0"/>
        <v>0</v>
      </c>
      <c r="M54" s="55">
        <f>'Kiadások funkció szerint'!S54-'Bevételek funkció szerint'!L54</f>
        <v>0</v>
      </c>
      <c r="N54" s="55">
        <f>IF(SUMIF('[1]FB HU'!$C:$C,$B54,'[1]FB HU'!M:M)=0,"",SUMIF('[1]FB HU'!$C:$C,$B54,'[1]FB HU'!M:M))</f>
      </c>
      <c r="O54" s="55">
        <f>IF(SUMIF('[1]FB HU'!$C:$C,$B54,'[1]FB HU'!N:N)=0,"",SUMIF('[1]FB HU'!$C:$C,$B54,'[1]FB HU'!N:N))</f>
      </c>
      <c r="P54" s="55">
        <f>IF(SUMIF('[1]FB HU'!$C:$C,$B54,'[1]FB HU'!O:O)=0,"",SUMIF('[1]FB HU'!$C:$C,$B54,'[1]FB HU'!O:O))</f>
      </c>
      <c r="Q54" s="56">
        <f t="shared" si="1"/>
        <v>0</v>
      </c>
      <c r="R54" s="56">
        <f t="shared" si="2"/>
        <v>0</v>
      </c>
      <c r="S54" s="57"/>
      <c r="T54" s="55">
        <f>'Kiadások funkció szerint'!U54</f>
        <v>0</v>
      </c>
      <c r="U54" s="55">
        <f>'Kiadások funkció szerint'!V54</f>
        <v>0</v>
      </c>
      <c r="V54" s="55">
        <f>'Kiadások funkció szerint'!W54</f>
        <v>0</v>
      </c>
    </row>
    <row r="55" spans="1:22" ht="15">
      <c r="A55" s="87" t="s">
        <v>377</v>
      </c>
      <c r="B55" s="129">
        <f>'Kiadások funkció szerint'!B55</f>
      </c>
      <c r="C55" s="129">
        <f>'Kiadások funkció szerint'!C55</f>
      </c>
      <c r="D55" s="47"/>
      <c r="E55" s="55">
        <f>IF(SUMIF('[1]FB HU'!$C:$C,$B55,'[1]FB HU'!E:E)=0,"",SUMIF('[1]FB HU'!$C:$C,$B55,'[1]FB HU'!E:E))</f>
      </c>
      <c r="F55" s="55">
        <f>IF(SUMIF('[1]FB HU'!$C:$C,$B55,'[1]FB HU'!F:F)=0,"",SUMIF('[1]FB HU'!$C:$C,$B55,'[1]FB HU'!F:F))</f>
      </c>
      <c r="G55" s="55">
        <f>IF(SUMIF('[1]FB HU'!$C:$C,$B55,'[1]FB HU'!G:G)=0,"",SUMIF('[1]FB HU'!$C:$C,$B55,'[1]FB HU'!G:G))</f>
      </c>
      <c r="H55" s="55">
        <f>IF(SUMIF('[1]FB HU'!$C:$C,$B55,'[1]FB HU'!H:H)=0,"",SUMIF('[1]FB HU'!$C:$C,$B55,'[1]FB HU'!H:H))</f>
      </c>
      <c r="I55" s="55">
        <f>IF(SUMIF('[1]FB HU'!$C:$C,$B55,'[1]FB HU'!I:I)=0,"",SUMIF('[1]FB HU'!$C:$C,$B55,'[1]FB HU'!I:I))</f>
      </c>
      <c r="J55" s="55">
        <f>IF(SUMIF('[1]FB HU'!$C:$C,$B55,'[1]FB HU'!J:J)=0,"",SUMIF('[1]FB HU'!$C:$C,$B55,'[1]FB HU'!J:J))</f>
      </c>
      <c r="K55" s="55">
        <f>IF(SUMIF('[1]FB HU'!$C:$C,$B55,'[1]FB HU'!K:K)=0,"",SUMIF('[1]FB HU'!$C:$C,$B55,'[1]FB HU'!K:K))</f>
      </c>
      <c r="L55" s="56">
        <f t="shared" si="0"/>
        <v>0</v>
      </c>
      <c r="M55" s="55">
        <f>'Kiadások funkció szerint'!S55-'Bevételek funkció szerint'!L55</f>
        <v>0</v>
      </c>
      <c r="N55" s="55">
        <f>IF(SUMIF('[1]FB HU'!$C:$C,$B55,'[1]FB HU'!M:M)=0,"",SUMIF('[1]FB HU'!$C:$C,$B55,'[1]FB HU'!M:M))</f>
      </c>
      <c r="O55" s="55">
        <f>IF(SUMIF('[1]FB HU'!$C:$C,$B55,'[1]FB HU'!N:N)=0,"",SUMIF('[1]FB HU'!$C:$C,$B55,'[1]FB HU'!N:N))</f>
      </c>
      <c r="P55" s="55">
        <f>IF(SUMIF('[1]FB HU'!$C:$C,$B55,'[1]FB HU'!O:O)=0,"",SUMIF('[1]FB HU'!$C:$C,$B55,'[1]FB HU'!O:O))</f>
      </c>
      <c r="Q55" s="56">
        <f t="shared" si="1"/>
        <v>0</v>
      </c>
      <c r="R55" s="56">
        <f t="shared" si="2"/>
        <v>0</v>
      </c>
      <c r="S55" s="57"/>
      <c r="T55" s="55">
        <f>'Kiadások funkció szerint'!U55</f>
        <v>0</v>
      </c>
      <c r="U55" s="55">
        <f>'Kiadások funkció szerint'!V55</f>
        <v>0</v>
      </c>
      <c r="V55" s="55">
        <f>'Kiadások funkció szerint'!W55</f>
        <v>0</v>
      </c>
    </row>
    <row r="56" spans="1:22" ht="15">
      <c r="A56" s="87" t="s">
        <v>378</v>
      </c>
      <c r="B56" s="129">
        <f>'Kiadások funkció szerint'!B56</f>
      </c>
      <c r="C56" s="129">
        <f>'Kiadások funkció szerint'!C56</f>
      </c>
      <c r="D56" s="47"/>
      <c r="E56" s="55">
        <f>IF(SUMIF('[1]FB HU'!$C:$C,$B56,'[1]FB HU'!E:E)=0,"",SUMIF('[1]FB HU'!$C:$C,$B56,'[1]FB HU'!E:E))</f>
      </c>
      <c r="F56" s="55">
        <f>IF(SUMIF('[1]FB HU'!$C:$C,$B56,'[1]FB HU'!F:F)=0,"",SUMIF('[1]FB HU'!$C:$C,$B56,'[1]FB HU'!F:F))</f>
      </c>
      <c r="G56" s="55">
        <f>IF(SUMIF('[1]FB HU'!$C:$C,$B56,'[1]FB HU'!G:G)=0,"",SUMIF('[1]FB HU'!$C:$C,$B56,'[1]FB HU'!G:G))</f>
      </c>
      <c r="H56" s="55">
        <f>IF(SUMIF('[1]FB HU'!$C:$C,$B56,'[1]FB HU'!H:H)=0,"",SUMIF('[1]FB HU'!$C:$C,$B56,'[1]FB HU'!H:H))</f>
      </c>
      <c r="I56" s="55">
        <f>IF(SUMIF('[1]FB HU'!$C:$C,$B56,'[1]FB HU'!I:I)=0,"",SUMIF('[1]FB HU'!$C:$C,$B56,'[1]FB HU'!I:I))</f>
      </c>
      <c r="J56" s="55">
        <f>IF(SUMIF('[1]FB HU'!$C:$C,$B56,'[1]FB HU'!J:J)=0,"",SUMIF('[1]FB HU'!$C:$C,$B56,'[1]FB HU'!J:J))</f>
      </c>
      <c r="K56" s="55">
        <f>IF(SUMIF('[1]FB HU'!$C:$C,$B56,'[1]FB HU'!K:K)=0,"",SUMIF('[1]FB HU'!$C:$C,$B56,'[1]FB HU'!K:K))</f>
      </c>
      <c r="L56" s="56">
        <f t="shared" si="0"/>
        <v>0</v>
      </c>
      <c r="M56" s="55">
        <f>'Kiadások funkció szerint'!S56-'Bevételek funkció szerint'!L56</f>
        <v>0</v>
      </c>
      <c r="N56" s="55">
        <f>IF(SUMIF('[1]FB HU'!$C:$C,$B56,'[1]FB HU'!M:M)=0,"",SUMIF('[1]FB HU'!$C:$C,$B56,'[1]FB HU'!M:M))</f>
      </c>
      <c r="O56" s="55">
        <f>IF(SUMIF('[1]FB HU'!$C:$C,$B56,'[1]FB HU'!N:N)=0,"",SUMIF('[1]FB HU'!$C:$C,$B56,'[1]FB HU'!N:N))</f>
      </c>
      <c r="P56" s="55">
        <f>IF(SUMIF('[1]FB HU'!$C:$C,$B56,'[1]FB HU'!O:O)=0,"",SUMIF('[1]FB HU'!$C:$C,$B56,'[1]FB HU'!O:O))</f>
      </c>
      <c r="Q56" s="56">
        <f t="shared" si="1"/>
        <v>0</v>
      </c>
      <c r="R56" s="56">
        <f t="shared" si="2"/>
        <v>0</v>
      </c>
      <c r="S56" s="57"/>
      <c r="T56" s="55">
        <f>'Kiadások funkció szerint'!U56</f>
        <v>0</v>
      </c>
      <c r="U56" s="55">
        <f>'Kiadások funkció szerint'!V56</f>
        <v>0</v>
      </c>
      <c r="V56" s="55">
        <f>'Kiadások funkció szerint'!W56</f>
        <v>0</v>
      </c>
    </row>
    <row r="57" spans="1:22" ht="15">
      <c r="A57" s="87" t="s">
        <v>379</v>
      </c>
      <c r="B57" s="129">
        <f>'Kiadások funkció szerint'!B57</f>
      </c>
      <c r="C57" s="129">
        <f>'Kiadások funkció szerint'!C57</f>
      </c>
      <c r="D57" s="47"/>
      <c r="E57" s="55">
        <f>IF(SUMIF('[1]FB HU'!$C:$C,$B57,'[1]FB HU'!E:E)=0,"",SUMIF('[1]FB HU'!$C:$C,$B57,'[1]FB HU'!E:E))</f>
      </c>
      <c r="F57" s="55">
        <f>IF(SUMIF('[1]FB HU'!$C:$C,$B57,'[1]FB HU'!F:F)=0,"",SUMIF('[1]FB HU'!$C:$C,$B57,'[1]FB HU'!F:F))</f>
      </c>
      <c r="G57" s="55">
        <f>IF(SUMIF('[1]FB HU'!$C:$C,$B57,'[1]FB HU'!G:G)=0,"",SUMIF('[1]FB HU'!$C:$C,$B57,'[1]FB HU'!G:G))</f>
      </c>
      <c r="H57" s="55">
        <f>IF(SUMIF('[1]FB HU'!$C:$C,$B57,'[1]FB HU'!H:H)=0,"",SUMIF('[1]FB HU'!$C:$C,$B57,'[1]FB HU'!H:H))</f>
      </c>
      <c r="I57" s="55">
        <f>IF(SUMIF('[1]FB HU'!$C:$C,$B57,'[1]FB HU'!I:I)=0,"",SUMIF('[1]FB HU'!$C:$C,$B57,'[1]FB HU'!I:I))</f>
      </c>
      <c r="J57" s="55">
        <f>IF(SUMIF('[1]FB HU'!$C:$C,$B57,'[1]FB HU'!J:J)=0,"",SUMIF('[1]FB HU'!$C:$C,$B57,'[1]FB HU'!J:J))</f>
      </c>
      <c r="K57" s="55">
        <f>IF(SUMIF('[1]FB HU'!$C:$C,$B57,'[1]FB HU'!K:K)=0,"",SUMIF('[1]FB HU'!$C:$C,$B57,'[1]FB HU'!K:K))</f>
      </c>
      <c r="L57" s="56">
        <f t="shared" si="0"/>
        <v>0</v>
      </c>
      <c r="M57" s="55">
        <f>'Kiadások funkció szerint'!S57-'Bevételek funkció szerint'!L57</f>
        <v>0</v>
      </c>
      <c r="N57" s="55">
        <f>IF(SUMIF('[1]FB HU'!$C:$C,$B57,'[1]FB HU'!M:M)=0,"",SUMIF('[1]FB HU'!$C:$C,$B57,'[1]FB HU'!M:M))</f>
      </c>
      <c r="O57" s="55">
        <f>IF(SUMIF('[1]FB HU'!$C:$C,$B57,'[1]FB HU'!N:N)=0,"",SUMIF('[1]FB HU'!$C:$C,$B57,'[1]FB HU'!N:N))</f>
      </c>
      <c r="P57" s="55">
        <f>IF(SUMIF('[1]FB HU'!$C:$C,$B57,'[1]FB HU'!O:O)=0,"",SUMIF('[1]FB HU'!$C:$C,$B57,'[1]FB HU'!O:O))</f>
      </c>
      <c r="Q57" s="56">
        <f t="shared" si="1"/>
        <v>0</v>
      </c>
      <c r="R57" s="56">
        <f t="shared" si="2"/>
        <v>0</v>
      </c>
      <c r="S57" s="57"/>
      <c r="T57" s="55">
        <f>'Kiadások funkció szerint'!U57</f>
        <v>0</v>
      </c>
      <c r="U57" s="55">
        <f>'Kiadások funkció szerint'!V57</f>
        <v>0</v>
      </c>
      <c r="V57" s="55">
        <f>'Kiadások funkció szerint'!W57</f>
        <v>0</v>
      </c>
    </row>
    <row r="58" spans="1:22" ht="15">
      <c r="A58" s="87" t="s">
        <v>380</v>
      </c>
      <c r="B58" s="129">
        <f>'Kiadások funkció szerint'!B58</f>
      </c>
      <c r="C58" s="129">
        <f>'Kiadások funkció szerint'!C58</f>
      </c>
      <c r="D58" s="47"/>
      <c r="E58" s="55">
        <f>IF(SUMIF('[1]FB HU'!$C:$C,$B58,'[1]FB HU'!E:E)=0,"",SUMIF('[1]FB HU'!$C:$C,$B58,'[1]FB HU'!E:E))</f>
      </c>
      <c r="F58" s="55">
        <f>IF(SUMIF('[1]FB HU'!$C:$C,$B58,'[1]FB HU'!F:F)=0,"",SUMIF('[1]FB HU'!$C:$C,$B58,'[1]FB HU'!F:F))</f>
      </c>
      <c r="G58" s="55">
        <f>IF(SUMIF('[1]FB HU'!$C:$C,$B58,'[1]FB HU'!G:G)=0,"",SUMIF('[1]FB HU'!$C:$C,$B58,'[1]FB HU'!G:G))</f>
      </c>
      <c r="H58" s="55">
        <f>IF(SUMIF('[1]FB HU'!$C:$C,$B58,'[1]FB HU'!H:H)=0,"",SUMIF('[1]FB HU'!$C:$C,$B58,'[1]FB HU'!H:H))</f>
      </c>
      <c r="I58" s="55">
        <f>IF(SUMIF('[1]FB HU'!$C:$C,$B58,'[1]FB HU'!I:I)=0,"",SUMIF('[1]FB HU'!$C:$C,$B58,'[1]FB HU'!I:I))</f>
      </c>
      <c r="J58" s="55">
        <f>IF(SUMIF('[1]FB HU'!$C:$C,$B58,'[1]FB HU'!J:J)=0,"",SUMIF('[1]FB HU'!$C:$C,$B58,'[1]FB HU'!J:J))</f>
      </c>
      <c r="K58" s="55">
        <f>IF(SUMIF('[1]FB HU'!$C:$C,$B58,'[1]FB HU'!K:K)=0,"",SUMIF('[1]FB HU'!$C:$C,$B58,'[1]FB HU'!K:K))</f>
      </c>
      <c r="L58" s="56">
        <f t="shared" si="0"/>
        <v>0</v>
      </c>
      <c r="M58" s="55">
        <f>'Kiadások funkció szerint'!S58-'Bevételek funkció szerint'!L58</f>
        <v>0</v>
      </c>
      <c r="N58" s="55">
        <f>IF(SUMIF('[1]FB HU'!$C:$C,$B58,'[1]FB HU'!M:M)=0,"",SUMIF('[1]FB HU'!$C:$C,$B58,'[1]FB HU'!M:M))</f>
      </c>
      <c r="O58" s="55">
        <f>IF(SUMIF('[1]FB HU'!$C:$C,$B58,'[1]FB HU'!N:N)=0,"",SUMIF('[1]FB HU'!$C:$C,$B58,'[1]FB HU'!N:N))</f>
      </c>
      <c r="P58" s="55">
        <f>IF(SUMIF('[1]FB HU'!$C:$C,$B58,'[1]FB HU'!O:O)=0,"",SUMIF('[1]FB HU'!$C:$C,$B58,'[1]FB HU'!O:O))</f>
      </c>
      <c r="Q58" s="56">
        <f t="shared" si="1"/>
        <v>0</v>
      </c>
      <c r="R58" s="56">
        <f t="shared" si="2"/>
        <v>0</v>
      </c>
      <c r="S58" s="57"/>
      <c r="T58" s="55">
        <f>'Kiadások funkció szerint'!U58</f>
        <v>0</v>
      </c>
      <c r="U58" s="55">
        <f>'Kiadások funkció szerint'!V58</f>
        <v>0</v>
      </c>
      <c r="V58" s="55">
        <f>'Kiadások funkció szerint'!W58</f>
        <v>0</v>
      </c>
    </row>
    <row r="59" spans="1:22" ht="15">
      <c r="A59" s="87" t="s">
        <v>381</v>
      </c>
      <c r="B59" s="129">
        <f>'Kiadások funkció szerint'!B59</f>
      </c>
      <c r="C59" s="129">
        <f>'Kiadások funkció szerint'!C59</f>
      </c>
      <c r="D59" s="47"/>
      <c r="E59" s="55">
        <f>IF(SUMIF('[1]FB HU'!$C:$C,$B59,'[1]FB HU'!E:E)=0,"",SUMIF('[1]FB HU'!$C:$C,$B59,'[1]FB HU'!E:E))</f>
      </c>
      <c r="F59" s="55">
        <f>IF(SUMIF('[1]FB HU'!$C:$C,$B59,'[1]FB HU'!F:F)=0,"",SUMIF('[1]FB HU'!$C:$C,$B59,'[1]FB HU'!F:F))</f>
      </c>
      <c r="G59" s="55">
        <f>IF(SUMIF('[1]FB HU'!$C:$C,$B59,'[1]FB HU'!G:G)=0,"",SUMIF('[1]FB HU'!$C:$C,$B59,'[1]FB HU'!G:G))</f>
      </c>
      <c r="H59" s="55">
        <f>IF(SUMIF('[1]FB HU'!$C:$C,$B59,'[1]FB HU'!H:H)=0,"",SUMIF('[1]FB HU'!$C:$C,$B59,'[1]FB HU'!H:H))</f>
      </c>
      <c r="I59" s="55">
        <f>IF(SUMIF('[1]FB HU'!$C:$C,$B59,'[1]FB HU'!I:I)=0,"",SUMIF('[1]FB HU'!$C:$C,$B59,'[1]FB HU'!I:I))</f>
      </c>
      <c r="J59" s="55">
        <f>IF(SUMIF('[1]FB HU'!$C:$C,$B59,'[1]FB HU'!J:J)=0,"",SUMIF('[1]FB HU'!$C:$C,$B59,'[1]FB HU'!J:J))</f>
      </c>
      <c r="K59" s="55">
        <f>IF(SUMIF('[1]FB HU'!$C:$C,$B59,'[1]FB HU'!K:K)=0,"",SUMIF('[1]FB HU'!$C:$C,$B59,'[1]FB HU'!K:K))</f>
      </c>
      <c r="L59" s="56">
        <f t="shared" si="0"/>
        <v>0</v>
      </c>
      <c r="M59" s="55">
        <f>'Kiadások funkció szerint'!S59-'Bevételek funkció szerint'!L59</f>
        <v>0</v>
      </c>
      <c r="N59" s="55">
        <f>IF(SUMIF('[1]FB HU'!$C:$C,$B59,'[1]FB HU'!M:M)=0,"",SUMIF('[1]FB HU'!$C:$C,$B59,'[1]FB HU'!M:M))</f>
      </c>
      <c r="O59" s="55">
        <f>IF(SUMIF('[1]FB HU'!$C:$C,$B59,'[1]FB HU'!N:N)=0,"",SUMIF('[1]FB HU'!$C:$C,$B59,'[1]FB HU'!N:N))</f>
      </c>
      <c r="P59" s="55">
        <f>IF(SUMIF('[1]FB HU'!$C:$C,$B59,'[1]FB HU'!O:O)=0,"",SUMIF('[1]FB HU'!$C:$C,$B59,'[1]FB HU'!O:O))</f>
      </c>
      <c r="Q59" s="56">
        <f t="shared" si="1"/>
        <v>0</v>
      </c>
      <c r="R59" s="56">
        <f t="shared" si="2"/>
        <v>0</v>
      </c>
      <c r="S59" s="57"/>
      <c r="T59" s="55">
        <f>'Kiadások funkció szerint'!U59</f>
        <v>0</v>
      </c>
      <c r="U59" s="55">
        <f>'Kiadások funkció szerint'!V59</f>
        <v>0</v>
      </c>
      <c r="V59" s="55">
        <f>'Kiadások funkció szerint'!W59</f>
        <v>0</v>
      </c>
    </row>
    <row r="60" spans="1:22" ht="15">
      <c r="A60" s="87" t="s">
        <v>382</v>
      </c>
      <c r="B60" s="129">
        <f>'Kiadások funkció szerint'!B60</f>
      </c>
      <c r="C60" s="129">
        <f>'Kiadások funkció szerint'!C60</f>
      </c>
      <c r="D60" s="47"/>
      <c r="E60" s="55">
        <f>IF(SUMIF('[1]FB HU'!$C:$C,$B60,'[1]FB HU'!E:E)=0,"",SUMIF('[1]FB HU'!$C:$C,$B60,'[1]FB HU'!E:E))</f>
      </c>
      <c r="F60" s="55">
        <f>IF(SUMIF('[1]FB HU'!$C:$C,$B60,'[1]FB HU'!F:F)=0,"",SUMIF('[1]FB HU'!$C:$C,$B60,'[1]FB HU'!F:F))</f>
      </c>
      <c r="G60" s="55">
        <f>IF(SUMIF('[1]FB HU'!$C:$C,$B60,'[1]FB HU'!G:G)=0,"",SUMIF('[1]FB HU'!$C:$C,$B60,'[1]FB HU'!G:G))</f>
      </c>
      <c r="H60" s="55">
        <f>IF(SUMIF('[1]FB HU'!$C:$C,$B60,'[1]FB HU'!H:H)=0,"",SUMIF('[1]FB HU'!$C:$C,$B60,'[1]FB HU'!H:H))</f>
      </c>
      <c r="I60" s="55">
        <f>IF(SUMIF('[1]FB HU'!$C:$C,$B60,'[1]FB HU'!I:I)=0,"",SUMIF('[1]FB HU'!$C:$C,$B60,'[1]FB HU'!I:I))</f>
      </c>
      <c r="J60" s="55">
        <f>IF(SUMIF('[1]FB HU'!$C:$C,$B60,'[1]FB HU'!J:J)=0,"",SUMIF('[1]FB HU'!$C:$C,$B60,'[1]FB HU'!J:J))</f>
      </c>
      <c r="K60" s="55">
        <f>IF(SUMIF('[1]FB HU'!$C:$C,$B60,'[1]FB HU'!K:K)=0,"",SUMIF('[1]FB HU'!$C:$C,$B60,'[1]FB HU'!K:K))</f>
      </c>
      <c r="L60" s="56">
        <f t="shared" si="0"/>
        <v>0</v>
      </c>
      <c r="M60" s="55">
        <f>'Kiadások funkció szerint'!S60-'Bevételek funkció szerint'!L60</f>
        <v>0</v>
      </c>
      <c r="N60" s="55">
        <f>IF(SUMIF('[1]FB HU'!$C:$C,$B60,'[1]FB HU'!M:M)=0,"",SUMIF('[1]FB HU'!$C:$C,$B60,'[1]FB HU'!M:M))</f>
      </c>
      <c r="O60" s="55">
        <f>IF(SUMIF('[1]FB HU'!$C:$C,$B60,'[1]FB HU'!N:N)=0,"",SUMIF('[1]FB HU'!$C:$C,$B60,'[1]FB HU'!N:N))</f>
      </c>
      <c r="P60" s="55">
        <f>IF(SUMIF('[1]FB HU'!$C:$C,$B60,'[1]FB HU'!O:O)=0,"",SUMIF('[1]FB HU'!$C:$C,$B60,'[1]FB HU'!O:O))</f>
      </c>
      <c r="Q60" s="56">
        <f t="shared" si="1"/>
        <v>0</v>
      </c>
      <c r="R60" s="56">
        <f t="shared" si="2"/>
        <v>0</v>
      </c>
      <c r="S60" s="57"/>
      <c r="T60" s="55">
        <f>'Kiadások funkció szerint'!U60</f>
        <v>0</v>
      </c>
      <c r="U60" s="55">
        <f>'Kiadások funkció szerint'!V60</f>
        <v>0</v>
      </c>
      <c r="V60" s="55">
        <f>'Kiadások funkció szerint'!W60</f>
        <v>0</v>
      </c>
    </row>
    <row r="61" spans="1:22" ht="15">
      <c r="A61" s="87" t="s">
        <v>383</v>
      </c>
      <c r="B61" s="129">
        <f>'Kiadások funkció szerint'!B61</f>
      </c>
      <c r="C61" s="129">
        <f>'Kiadások funkció szerint'!C61</f>
      </c>
      <c r="D61" s="47"/>
      <c r="E61" s="55">
        <f>IF(SUMIF('[1]FB HU'!$C:$C,$B61,'[1]FB HU'!E:E)=0,"",SUMIF('[1]FB HU'!$C:$C,$B61,'[1]FB HU'!E:E))</f>
      </c>
      <c r="F61" s="55">
        <f>IF(SUMIF('[1]FB HU'!$C:$C,$B61,'[1]FB HU'!F:F)=0,"",SUMIF('[1]FB HU'!$C:$C,$B61,'[1]FB HU'!F:F))</f>
      </c>
      <c r="G61" s="55">
        <f>IF(SUMIF('[1]FB HU'!$C:$C,$B61,'[1]FB HU'!G:G)=0,"",SUMIF('[1]FB HU'!$C:$C,$B61,'[1]FB HU'!G:G))</f>
      </c>
      <c r="H61" s="55">
        <f>IF(SUMIF('[1]FB HU'!$C:$C,$B61,'[1]FB HU'!H:H)=0,"",SUMIF('[1]FB HU'!$C:$C,$B61,'[1]FB HU'!H:H))</f>
      </c>
      <c r="I61" s="55">
        <f>IF(SUMIF('[1]FB HU'!$C:$C,$B61,'[1]FB HU'!I:I)=0,"",SUMIF('[1]FB HU'!$C:$C,$B61,'[1]FB HU'!I:I))</f>
      </c>
      <c r="J61" s="55">
        <f>IF(SUMIF('[1]FB HU'!$C:$C,$B61,'[1]FB HU'!J:J)=0,"",SUMIF('[1]FB HU'!$C:$C,$B61,'[1]FB HU'!J:J))</f>
      </c>
      <c r="K61" s="55">
        <f>IF(SUMIF('[1]FB HU'!$C:$C,$B61,'[1]FB HU'!K:K)=0,"",SUMIF('[1]FB HU'!$C:$C,$B61,'[1]FB HU'!K:K))</f>
      </c>
      <c r="L61" s="56">
        <f t="shared" si="0"/>
        <v>0</v>
      </c>
      <c r="M61" s="55">
        <f>'Kiadások funkció szerint'!S61-'Bevételek funkció szerint'!L61</f>
        <v>0</v>
      </c>
      <c r="N61" s="55">
        <f>IF(SUMIF('[1]FB HU'!$C:$C,$B61,'[1]FB HU'!M:M)=0,"",SUMIF('[1]FB HU'!$C:$C,$B61,'[1]FB HU'!M:M))</f>
      </c>
      <c r="O61" s="55">
        <f>IF(SUMIF('[1]FB HU'!$C:$C,$B61,'[1]FB HU'!N:N)=0,"",SUMIF('[1]FB HU'!$C:$C,$B61,'[1]FB HU'!N:N))</f>
      </c>
      <c r="P61" s="55">
        <f>IF(SUMIF('[1]FB HU'!$C:$C,$B61,'[1]FB HU'!O:O)=0,"",SUMIF('[1]FB HU'!$C:$C,$B61,'[1]FB HU'!O:O))</f>
      </c>
      <c r="Q61" s="56">
        <f t="shared" si="1"/>
        <v>0</v>
      </c>
      <c r="R61" s="56">
        <f t="shared" si="2"/>
        <v>0</v>
      </c>
      <c r="S61" s="57"/>
      <c r="T61" s="55">
        <f>'Kiadások funkció szerint'!U61</f>
        <v>0</v>
      </c>
      <c r="U61" s="55">
        <f>'Kiadások funkció szerint'!V61</f>
        <v>0</v>
      </c>
      <c r="V61" s="55">
        <f>'Kiadások funkció szerint'!W61</f>
        <v>0</v>
      </c>
    </row>
    <row r="62" spans="1:22" ht="15">
      <c r="A62" s="87" t="s">
        <v>384</v>
      </c>
      <c r="B62" s="129">
        <f>'Kiadások funkció szerint'!B62</f>
      </c>
      <c r="C62" s="129">
        <f>'Kiadások funkció szerint'!C62</f>
      </c>
      <c r="D62" s="47"/>
      <c r="E62" s="55">
        <f>IF(SUMIF('[1]FB HU'!$C:$C,$B62,'[1]FB HU'!E:E)=0,"",SUMIF('[1]FB HU'!$C:$C,$B62,'[1]FB HU'!E:E))</f>
      </c>
      <c r="F62" s="55">
        <f>IF(SUMIF('[1]FB HU'!$C:$C,$B62,'[1]FB HU'!F:F)=0,"",SUMIF('[1]FB HU'!$C:$C,$B62,'[1]FB HU'!F:F))</f>
      </c>
      <c r="G62" s="55">
        <f>IF(SUMIF('[1]FB HU'!$C:$C,$B62,'[1]FB HU'!G:G)=0,"",SUMIF('[1]FB HU'!$C:$C,$B62,'[1]FB HU'!G:G))</f>
      </c>
      <c r="H62" s="55">
        <f>IF(SUMIF('[1]FB HU'!$C:$C,$B62,'[1]FB HU'!H:H)=0,"",SUMIF('[1]FB HU'!$C:$C,$B62,'[1]FB HU'!H:H))</f>
      </c>
      <c r="I62" s="55">
        <f>IF(SUMIF('[1]FB HU'!$C:$C,$B62,'[1]FB HU'!I:I)=0,"",SUMIF('[1]FB HU'!$C:$C,$B62,'[1]FB HU'!I:I))</f>
      </c>
      <c r="J62" s="55">
        <f>IF(SUMIF('[1]FB HU'!$C:$C,$B62,'[1]FB HU'!J:J)=0,"",SUMIF('[1]FB HU'!$C:$C,$B62,'[1]FB HU'!J:J))</f>
      </c>
      <c r="K62" s="55">
        <f>IF(SUMIF('[1]FB HU'!$C:$C,$B62,'[1]FB HU'!K:K)=0,"",SUMIF('[1]FB HU'!$C:$C,$B62,'[1]FB HU'!K:K))</f>
      </c>
      <c r="L62" s="56">
        <f t="shared" si="0"/>
        <v>0</v>
      </c>
      <c r="M62" s="55">
        <f>'Kiadások funkció szerint'!S62-'Bevételek funkció szerint'!L62</f>
        <v>0</v>
      </c>
      <c r="N62" s="55">
        <f>IF(SUMIF('[1]FB HU'!$C:$C,$B62,'[1]FB HU'!M:M)=0,"",SUMIF('[1]FB HU'!$C:$C,$B62,'[1]FB HU'!M:M))</f>
      </c>
      <c r="O62" s="55">
        <f>IF(SUMIF('[1]FB HU'!$C:$C,$B62,'[1]FB HU'!N:N)=0,"",SUMIF('[1]FB HU'!$C:$C,$B62,'[1]FB HU'!N:N))</f>
      </c>
      <c r="P62" s="55">
        <f>IF(SUMIF('[1]FB HU'!$C:$C,$B62,'[1]FB HU'!O:O)=0,"",SUMIF('[1]FB HU'!$C:$C,$B62,'[1]FB HU'!O:O))</f>
      </c>
      <c r="Q62" s="56">
        <f t="shared" si="1"/>
        <v>0</v>
      </c>
      <c r="R62" s="56">
        <f t="shared" si="2"/>
        <v>0</v>
      </c>
      <c r="S62" s="57"/>
      <c r="T62" s="55">
        <f>'Kiadások funkció szerint'!U62</f>
        <v>0</v>
      </c>
      <c r="U62" s="55">
        <f>'Kiadások funkció szerint'!V62</f>
        <v>0</v>
      </c>
      <c r="V62" s="55">
        <f>'Kiadások funkció szerint'!W62</f>
        <v>0</v>
      </c>
    </row>
    <row r="63" spans="1:22" ht="15">
      <c r="A63" s="87" t="s">
        <v>385</v>
      </c>
      <c r="B63" s="129">
        <f>'Kiadások funkció szerint'!B63</f>
      </c>
      <c r="C63" s="129">
        <f>'Kiadások funkció szerint'!C63</f>
      </c>
      <c r="D63" s="47"/>
      <c r="E63" s="55">
        <f>IF(SUMIF('[1]FB HU'!$C:$C,$B63,'[1]FB HU'!E:E)=0,"",SUMIF('[1]FB HU'!$C:$C,$B63,'[1]FB HU'!E:E))</f>
      </c>
      <c r="F63" s="55">
        <f>IF(SUMIF('[1]FB HU'!$C:$C,$B63,'[1]FB HU'!F:F)=0,"",SUMIF('[1]FB HU'!$C:$C,$B63,'[1]FB HU'!F:F))</f>
      </c>
      <c r="G63" s="55">
        <f>IF(SUMIF('[1]FB HU'!$C:$C,$B63,'[1]FB HU'!G:G)=0,"",SUMIF('[1]FB HU'!$C:$C,$B63,'[1]FB HU'!G:G))</f>
      </c>
      <c r="H63" s="55">
        <f>IF(SUMIF('[1]FB HU'!$C:$C,$B63,'[1]FB HU'!H:H)=0,"",SUMIF('[1]FB HU'!$C:$C,$B63,'[1]FB HU'!H:H))</f>
      </c>
      <c r="I63" s="55">
        <f>IF(SUMIF('[1]FB HU'!$C:$C,$B63,'[1]FB HU'!I:I)=0,"",SUMIF('[1]FB HU'!$C:$C,$B63,'[1]FB HU'!I:I))</f>
      </c>
      <c r="J63" s="55">
        <f>IF(SUMIF('[1]FB HU'!$C:$C,$B63,'[1]FB HU'!J:J)=0,"",SUMIF('[1]FB HU'!$C:$C,$B63,'[1]FB HU'!J:J))</f>
      </c>
      <c r="K63" s="55">
        <f>IF(SUMIF('[1]FB HU'!$C:$C,$B63,'[1]FB HU'!K:K)=0,"",SUMIF('[1]FB HU'!$C:$C,$B63,'[1]FB HU'!K:K))</f>
      </c>
      <c r="L63" s="56">
        <f t="shared" si="0"/>
        <v>0</v>
      </c>
      <c r="M63" s="55">
        <f>'Kiadások funkció szerint'!S63-'Bevételek funkció szerint'!L63</f>
        <v>0</v>
      </c>
      <c r="N63" s="55">
        <f>IF(SUMIF('[1]FB HU'!$C:$C,$B63,'[1]FB HU'!M:M)=0,"",SUMIF('[1]FB HU'!$C:$C,$B63,'[1]FB HU'!M:M))</f>
      </c>
      <c r="O63" s="55">
        <f>IF(SUMIF('[1]FB HU'!$C:$C,$B63,'[1]FB HU'!N:N)=0,"",SUMIF('[1]FB HU'!$C:$C,$B63,'[1]FB HU'!N:N))</f>
      </c>
      <c r="P63" s="55">
        <f>IF(SUMIF('[1]FB HU'!$C:$C,$B63,'[1]FB HU'!O:O)=0,"",SUMIF('[1]FB HU'!$C:$C,$B63,'[1]FB HU'!O:O))</f>
      </c>
      <c r="Q63" s="56">
        <f t="shared" si="1"/>
        <v>0</v>
      </c>
      <c r="R63" s="56">
        <f t="shared" si="2"/>
        <v>0</v>
      </c>
      <c r="S63" s="57"/>
      <c r="T63" s="55">
        <f>'Kiadások funkció szerint'!U63</f>
        <v>0</v>
      </c>
      <c r="U63" s="55">
        <f>'Kiadások funkció szerint'!V63</f>
        <v>0</v>
      </c>
      <c r="V63" s="55">
        <f>'Kiadások funkció szerint'!W63</f>
        <v>0</v>
      </c>
    </row>
    <row r="64" spans="1:22" ht="15">
      <c r="A64" s="87" t="s">
        <v>386</v>
      </c>
      <c r="B64" s="129">
        <f>'Kiadások funkció szerint'!B64</f>
      </c>
      <c r="C64" s="129">
        <f>'Kiadások funkció szerint'!C64</f>
      </c>
      <c r="D64" s="47"/>
      <c r="E64" s="55">
        <f>IF(SUMIF('[1]FB HU'!$C:$C,$B64,'[1]FB HU'!E:E)=0,"",SUMIF('[1]FB HU'!$C:$C,$B64,'[1]FB HU'!E:E))</f>
      </c>
      <c r="F64" s="55">
        <f>IF(SUMIF('[1]FB HU'!$C:$C,$B64,'[1]FB HU'!F:F)=0,"",SUMIF('[1]FB HU'!$C:$C,$B64,'[1]FB HU'!F:F))</f>
      </c>
      <c r="G64" s="55">
        <f>IF(SUMIF('[1]FB HU'!$C:$C,$B64,'[1]FB HU'!G:G)=0,"",SUMIF('[1]FB HU'!$C:$C,$B64,'[1]FB HU'!G:G))</f>
      </c>
      <c r="H64" s="55">
        <f>IF(SUMIF('[1]FB HU'!$C:$C,$B64,'[1]FB HU'!H:H)=0,"",SUMIF('[1]FB HU'!$C:$C,$B64,'[1]FB HU'!H:H))</f>
      </c>
      <c r="I64" s="55">
        <f>IF(SUMIF('[1]FB HU'!$C:$C,$B64,'[1]FB HU'!I:I)=0,"",SUMIF('[1]FB HU'!$C:$C,$B64,'[1]FB HU'!I:I))</f>
      </c>
      <c r="J64" s="55">
        <f>IF(SUMIF('[1]FB HU'!$C:$C,$B64,'[1]FB HU'!J:J)=0,"",SUMIF('[1]FB HU'!$C:$C,$B64,'[1]FB HU'!J:J))</f>
      </c>
      <c r="K64" s="55">
        <f>IF(SUMIF('[1]FB HU'!$C:$C,$B64,'[1]FB HU'!K:K)=0,"",SUMIF('[1]FB HU'!$C:$C,$B64,'[1]FB HU'!K:K))</f>
      </c>
      <c r="L64" s="56">
        <f t="shared" si="0"/>
        <v>0</v>
      </c>
      <c r="M64" s="55">
        <f>'Kiadások funkció szerint'!S64-'Bevételek funkció szerint'!L64</f>
        <v>0</v>
      </c>
      <c r="N64" s="55">
        <f>IF(SUMIF('[1]FB HU'!$C:$C,$B64,'[1]FB HU'!M:M)=0,"",SUMIF('[1]FB HU'!$C:$C,$B64,'[1]FB HU'!M:M))</f>
      </c>
      <c r="O64" s="55">
        <f>IF(SUMIF('[1]FB HU'!$C:$C,$B64,'[1]FB HU'!N:N)=0,"",SUMIF('[1]FB HU'!$C:$C,$B64,'[1]FB HU'!N:N))</f>
      </c>
      <c r="P64" s="55">
        <f>IF(SUMIF('[1]FB HU'!$C:$C,$B64,'[1]FB HU'!O:O)=0,"",SUMIF('[1]FB HU'!$C:$C,$B64,'[1]FB HU'!O:O))</f>
      </c>
      <c r="Q64" s="56">
        <f t="shared" si="1"/>
        <v>0</v>
      </c>
      <c r="R64" s="56">
        <f t="shared" si="2"/>
        <v>0</v>
      </c>
      <c r="S64" s="57"/>
      <c r="T64" s="55">
        <f>'Kiadások funkció szerint'!U64</f>
        <v>0</v>
      </c>
      <c r="U64" s="55">
        <f>'Kiadások funkció szerint'!V64</f>
        <v>0</v>
      </c>
      <c r="V64" s="55">
        <f>'Kiadások funkció szerint'!W64</f>
        <v>0</v>
      </c>
    </row>
    <row r="65" spans="1:22" ht="15">
      <c r="A65" s="87" t="s">
        <v>387</v>
      </c>
      <c r="B65" s="129">
        <f>'Kiadások funkció szerint'!B65</f>
      </c>
      <c r="C65" s="129">
        <f>'Kiadások funkció szerint'!C65</f>
      </c>
      <c r="D65" s="47"/>
      <c r="E65" s="55">
        <f>IF(SUMIF('[1]FB HU'!$C:$C,$B65,'[1]FB HU'!E:E)=0,"",SUMIF('[1]FB HU'!$C:$C,$B65,'[1]FB HU'!E:E))</f>
      </c>
      <c r="F65" s="55">
        <f>IF(SUMIF('[1]FB HU'!$C:$C,$B65,'[1]FB HU'!F:F)=0,"",SUMIF('[1]FB HU'!$C:$C,$B65,'[1]FB HU'!F:F))</f>
      </c>
      <c r="G65" s="55">
        <f>IF(SUMIF('[1]FB HU'!$C:$C,$B65,'[1]FB HU'!G:G)=0,"",SUMIF('[1]FB HU'!$C:$C,$B65,'[1]FB HU'!G:G))</f>
      </c>
      <c r="H65" s="55">
        <f>IF(SUMIF('[1]FB HU'!$C:$C,$B65,'[1]FB HU'!H:H)=0,"",SUMIF('[1]FB HU'!$C:$C,$B65,'[1]FB HU'!H:H))</f>
      </c>
      <c r="I65" s="55">
        <f>IF(SUMIF('[1]FB HU'!$C:$C,$B65,'[1]FB HU'!I:I)=0,"",SUMIF('[1]FB HU'!$C:$C,$B65,'[1]FB HU'!I:I))</f>
      </c>
      <c r="J65" s="55">
        <f>IF(SUMIF('[1]FB HU'!$C:$C,$B65,'[1]FB HU'!J:J)=0,"",SUMIF('[1]FB HU'!$C:$C,$B65,'[1]FB HU'!J:J))</f>
      </c>
      <c r="K65" s="55">
        <f>IF(SUMIF('[1]FB HU'!$C:$C,$B65,'[1]FB HU'!K:K)=0,"",SUMIF('[1]FB HU'!$C:$C,$B65,'[1]FB HU'!K:K))</f>
      </c>
      <c r="L65" s="56">
        <f t="shared" si="0"/>
        <v>0</v>
      </c>
      <c r="M65" s="55">
        <f>'Kiadások funkció szerint'!S65-'Bevételek funkció szerint'!L65</f>
        <v>0</v>
      </c>
      <c r="N65" s="55">
        <f>IF(SUMIF('[1]FB HU'!$C:$C,$B65,'[1]FB HU'!M:M)=0,"",SUMIF('[1]FB HU'!$C:$C,$B65,'[1]FB HU'!M:M))</f>
      </c>
      <c r="O65" s="55">
        <f>IF(SUMIF('[1]FB HU'!$C:$C,$B65,'[1]FB HU'!N:N)=0,"",SUMIF('[1]FB HU'!$C:$C,$B65,'[1]FB HU'!N:N))</f>
      </c>
      <c r="P65" s="55">
        <f>IF(SUMIF('[1]FB HU'!$C:$C,$B65,'[1]FB HU'!O:O)=0,"",SUMIF('[1]FB HU'!$C:$C,$B65,'[1]FB HU'!O:O))</f>
      </c>
      <c r="Q65" s="56">
        <f t="shared" si="1"/>
        <v>0</v>
      </c>
      <c r="R65" s="56">
        <f t="shared" si="2"/>
        <v>0</v>
      </c>
      <c r="S65" s="57"/>
      <c r="T65" s="55">
        <f>'Kiadások funkció szerint'!U65</f>
        <v>0</v>
      </c>
      <c r="U65" s="55">
        <f>'Kiadások funkció szerint'!V65</f>
        <v>0</v>
      </c>
      <c r="V65" s="55">
        <f>'Kiadások funkció szerint'!W65</f>
        <v>0</v>
      </c>
    </row>
    <row r="66" spans="1:22" ht="15">
      <c r="A66" s="87" t="s">
        <v>388</v>
      </c>
      <c r="B66" s="129">
        <f>'Kiadások funkció szerint'!B66</f>
      </c>
      <c r="C66" s="129">
        <f>'Kiadások funkció szerint'!C66</f>
      </c>
      <c r="D66" s="47"/>
      <c r="E66" s="55">
        <f>IF(SUMIF('[1]FB HU'!$C:$C,$B66,'[1]FB HU'!E:E)=0,"",SUMIF('[1]FB HU'!$C:$C,$B66,'[1]FB HU'!E:E))</f>
      </c>
      <c r="F66" s="55">
        <f>IF(SUMIF('[1]FB HU'!$C:$C,$B66,'[1]FB HU'!F:F)=0,"",SUMIF('[1]FB HU'!$C:$C,$B66,'[1]FB HU'!F:F))</f>
      </c>
      <c r="G66" s="55">
        <f>IF(SUMIF('[1]FB HU'!$C:$C,$B66,'[1]FB HU'!G:G)=0,"",SUMIF('[1]FB HU'!$C:$C,$B66,'[1]FB HU'!G:G))</f>
      </c>
      <c r="H66" s="55">
        <f>IF(SUMIF('[1]FB HU'!$C:$C,$B66,'[1]FB HU'!H:H)=0,"",SUMIF('[1]FB HU'!$C:$C,$B66,'[1]FB HU'!H:H))</f>
      </c>
      <c r="I66" s="55">
        <f>IF(SUMIF('[1]FB HU'!$C:$C,$B66,'[1]FB HU'!I:I)=0,"",SUMIF('[1]FB HU'!$C:$C,$B66,'[1]FB HU'!I:I))</f>
      </c>
      <c r="J66" s="55">
        <f>IF(SUMIF('[1]FB HU'!$C:$C,$B66,'[1]FB HU'!J:J)=0,"",SUMIF('[1]FB HU'!$C:$C,$B66,'[1]FB HU'!J:J))</f>
      </c>
      <c r="K66" s="55">
        <f>IF(SUMIF('[1]FB HU'!$C:$C,$B66,'[1]FB HU'!K:K)=0,"",SUMIF('[1]FB HU'!$C:$C,$B66,'[1]FB HU'!K:K))</f>
      </c>
      <c r="L66" s="56">
        <f t="shared" si="0"/>
        <v>0</v>
      </c>
      <c r="M66" s="55">
        <f>'Kiadások funkció szerint'!S66-'Bevételek funkció szerint'!L66</f>
        <v>0</v>
      </c>
      <c r="N66" s="55">
        <f>IF(SUMIF('[1]FB HU'!$C:$C,$B66,'[1]FB HU'!M:M)=0,"",SUMIF('[1]FB HU'!$C:$C,$B66,'[1]FB HU'!M:M))</f>
      </c>
      <c r="O66" s="55">
        <f>IF(SUMIF('[1]FB HU'!$C:$C,$B66,'[1]FB HU'!N:N)=0,"",SUMIF('[1]FB HU'!$C:$C,$B66,'[1]FB HU'!N:N))</f>
      </c>
      <c r="P66" s="55">
        <f>IF(SUMIF('[1]FB HU'!$C:$C,$B66,'[1]FB HU'!O:O)=0,"",SUMIF('[1]FB HU'!$C:$C,$B66,'[1]FB HU'!O:O))</f>
      </c>
      <c r="Q66" s="56">
        <f t="shared" si="1"/>
        <v>0</v>
      </c>
      <c r="R66" s="56">
        <f t="shared" si="2"/>
        <v>0</v>
      </c>
      <c r="S66" s="57"/>
      <c r="T66" s="55">
        <f>'Kiadások funkció szerint'!U66</f>
        <v>0</v>
      </c>
      <c r="U66" s="55">
        <f>'Kiadások funkció szerint'!V66</f>
        <v>0</v>
      </c>
      <c r="V66" s="55">
        <f>'Kiadások funkció szerint'!W66</f>
        <v>0</v>
      </c>
    </row>
    <row r="67" spans="1:22" ht="15">
      <c r="A67" s="87" t="s">
        <v>389</v>
      </c>
      <c r="B67" s="129">
        <f>'Kiadások funkció szerint'!B67</f>
      </c>
      <c r="C67" s="129">
        <f>'Kiadások funkció szerint'!C67</f>
      </c>
      <c r="D67" s="47"/>
      <c r="E67" s="55">
        <f>IF(SUMIF('[1]FB HU'!$C:$C,$B67,'[1]FB HU'!E:E)=0,"",SUMIF('[1]FB HU'!$C:$C,$B67,'[1]FB HU'!E:E))</f>
      </c>
      <c r="F67" s="55">
        <f>IF(SUMIF('[1]FB HU'!$C:$C,$B67,'[1]FB HU'!F:F)=0,"",SUMIF('[1]FB HU'!$C:$C,$B67,'[1]FB HU'!F:F))</f>
      </c>
      <c r="G67" s="55">
        <f>IF(SUMIF('[1]FB HU'!$C:$C,$B67,'[1]FB HU'!G:G)=0,"",SUMIF('[1]FB HU'!$C:$C,$B67,'[1]FB HU'!G:G))</f>
      </c>
      <c r="H67" s="55">
        <f>IF(SUMIF('[1]FB HU'!$C:$C,$B67,'[1]FB HU'!H:H)=0,"",SUMIF('[1]FB HU'!$C:$C,$B67,'[1]FB HU'!H:H))</f>
      </c>
      <c r="I67" s="55">
        <f>IF(SUMIF('[1]FB HU'!$C:$C,$B67,'[1]FB HU'!I:I)=0,"",SUMIF('[1]FB HU'!$C:$C,$B67,'[1]FB HU'!I:I))</f>
      </c>
      <c r="J67" s="55">
        <f>IF(SUMIF('[1]FB HU'!$C:$C,$B67,'[1]FB HU'!J:J)=0,"",SUMIF('[1]FB HU'!$C:$C,$B67,'[1]FB HU'!J:J))</f>
      </c>
      <c r="K67" s="55">
        <f>IF(SUMIF('[1]FB HU'!$C:$C,$B67,'[1]FB HU'!K:K)=0,"",SUMIF('[1]FB HU'!$C:$C,$B67,'[1]FB HU'!K:K))</f>
      </c>
      <c r="L67" s="56">
        <f t="shared" si="0"/>
        <v>0</v>
      </c>
      <c r="M67" s="55">
        <f>'Kiadások funkció szerint'!S67-'Bevételek funkció szerint'!L67</f>
        <v>0</v>
      </c>
      <c r="N67" s="55">
        <f>IF(SUMIF('[1]FB HU'!$C:$C,$B67,'[1]FB HU'!M:M)=0,"",SUMIF('[1]FB HU'!$C:$C,$B67,'[1]FB HU'!M:M))</f>
      </c>
      <c r="O67" s="55">
        <f>IF(SUMIF('[1]FB HU'!$C:$C,$B67,'[1]FB HU'!N:N)=0,"",SUMIF('[1]FB HU'!$C:$C,$B67,'[1]FB HU'!N:N))</f>
      </c>
      <c r="P67" s="55">
        <f>IF(SUMIF('[1]FB HU'!$C:$C,$B67,'[1]FB HU'!O:O)=0,"",SUMIF('[1]FB HU'!$C:$C,$B67,'[1]FB HU'!O:O))</f>
      </c>
      <c r="Q67" s="56">
        <f t="shared" si="1"/>
        <v>0</v>
      </c>
      <c r="R67" s="56">
        <f t="shared" si="2"/>
        <v>0</v>
      </c>
      <c r="S67" s="57"/>
      <c r="T67" s="55">
        <f>'Kiadások funkció szerint'!U67</f>
        <v>0</v>
      </c>
      <c r="U67" s="55">
        <f>'Kiadások funkció szerint'!V67</f>
        <v>0</v>
      </c>
      <c r="V67" s="55">
        <f>'Kiadások funkció szerint'!W67</f>
        <v>0</v>
      </c>
    </row>
    <row r="68" spans="1:22" ht="15">
      <c r="A68" s="87" t="s">
        <v>390</v>
      </c>
      <c r="B68" s="129">
        <f>'Kiadások funkció szerint'!B68</f>
      </c>
      <c r="C68" s="129">
        <f>'Kiadások funkció szerint'!C68</f>
      </c>
      <c r="D68" s="47"/>
      <c r="E68" s="55">
        <f>IF(SUMIF('[1]FB HU'!$C:$C,$B68,'[1]FB HU'!E:E)=0,"",SUMIF('[1]FB HU'!$C:$C,$B68,'[1]FB HU'!E:E))</f>
      </c>
      <c r="F68" s="55">
        <f>IF(SUMIF('[1]FB HU'!$C:$C,$B68,'[1]FB HU'!F:F)=0,"",SUMIF('[1]FB HU'!$C:$C,$B68,'[1]FB HU'!F:F))</f>
      </c>
      <c r="G68" s="55">
        <f>IF(SUMIF('[1]FB HU'!$C:$C,$B68,'[1]FB HU'!G:G)=0,"",SUMIF('[1]FB HU'!$C:$C,$B68,'[1]FB HU'!G:G))</f>
      </c>
      <c r="H68" s="55">
        <f>IF(SUMIF('[1]FB HU'!$C:$C,$B68,'[1]FB HU'!H:H)=0,"",SUMIF('[1]FB HU'!$C:$C,$B68,'[1]FB HU'!H:H))</f>
      </c>
      <c r="I68" s="55">
        <f>IF(SUMIF('[1]FB HU'!$C:$C,$B68,'[1]FB HU'!I:I)=0,"",SUMIF('[1]FB HU'!$C:$C,$B68,'[1]FB HU'!I:I))</f>
      </c>
      <c r="J68" s="55">
        <f>IF(SUMIF('[1]FB HU'!$C:$C,$B68,'[1]FB HU'!J:J)=0,"",SUMIF('[1]FB HU'!$C:$C,$B68,'[1]FB HU'!J:J))</f>
      </c>
      <c r="K68" s="55">
        <f>IF(SUMIF('[1]FB HU'!$C:$C,$B68,'[1]FB HU'!K:K)=0,"",SUMIF('[1]FB HU'!$C:$C,$B68,'[1]FB HU'!K:K))</f>
      </c>
      <c r="L68" s="56">
        <f t="shared" si="0"/>
        <v>0</v>
      </c>
      <c r="M68" s="55">
        <f>'Kiadások funkció szerint'!S68-'Bevételek funkció szerint'!L68</f>
        <v>0</v>
      </c>
      <c r="N68" s="55">
        <f>IF(SUMIF('[1]FB HU'!$C:$C,$B68,'[1]FB HU'!M:M)=0,"",SUMIF('[1]FB HU'!$C:$C,$B68,'[1]FB HU'!M:M))</f>
      </c>
      <c r="O68" s="55">
        <f>IF(SUMIF('[1]FB HU'!$C:$C,$B68,'[1]FB HU'!N:N)=0,"",SUMIF('[1]FB HU'!$C:$C,$B68,'[1]FB HU'!N:N))</f>
      </c>
      <c r="P68" s="55">
        <f>IF(SUMIF('[1]FB HU'!$C:$C,$B68,'[1]FB HU'!O:O)=0,"",SUMIF('[1]FB HU'!$C:$C,$B68,'[1]FB HU'!O:O))</f>
      </c>
      <c r="Q68" s="56">
        <f t="shared" si="1"/>
        <v>0</v>
      </c>
      <c r="R68" s="56">
        <f t="shared" si="2"/>
        <v>0</v>
      </c>
      <c r="S68" s="57"/>
      <c r="T68" s="55">
        <f>'Kiadások funkció szerint'!U68</f>
        <v>0</v>
      </c>
      <c r="U68" s="55">
        <f>'Kiadások funkció szerint'!V68</f>
        <v>0</v>
      </c>
      <c r="V68" s="55">
        <f>'Kiadások funkció szerint'!W68</f>
        <v>0</v>
      </c>
    </row>
    <row r="69" spans="1:22" ht="15">
      <c r="A69" s="87" t="s">
        <v>391</v>
      </c>
      <c r="B69" s="129">
        <f>'Kiadások funkció szerint'!B69</f>
      </c>
      <c r="C69" s="129">
        <f>'Kiadások funkció szerint'!C69</f>
      </c>
      <c r="D69" s="47"/>
      <c r="E69" s="55">
        <f>IF(SUMIF('[1]FB HU'!$C:$C,$B69,'[1]FB HU'!E:E)=0,"",SUMIF('[1]FB HU'!$C:$C,$B69,'[1]FB HU'!E:E))</f>
      </c>
      <c r="F69" s="55">
        <f>IF(SUMIF('[1]FB HU'!$C:$C,$B69,'[1]FB HU'!F:F)=0,"",SUMIF('[1]FB HU'!$C:$C,$B69,'[1]FB HU'!F:F))</f>
      </c>
      <c r="G69" s="55">
        <f>IF(SUMIF('[1]FB HU'!$C:$C,$B69,'[1]FB HU'!G:G)=0,"",SUMIF('[1]FB HU'!$C:$C,$B69,'[1]FB HU'!G:G))</f>
      </c>
      <c r="H69" s="55">
        <f>IF(SUMIF('[1]FB HU'!$C:$C,$B69,'[1]FB HU'!H:H)=0,"",SUMIF('[1]FB HU'!$C:$C,$B69,'[1]FB HU'!H:H))</f>
      </c>
      <c r="I69" s="55">
        <f>IF(SUMIF('[1]FB HU'!$C:$C,$B69,'[1]FB HU'!I:I)=0,"",SUMIF('[1]FB HU'!$C:$C,$B69,'[1]FB HU'!I:I))</f>
      </c>
      <c r="J69" s="55">
        <f>IF(SUMIF('[1]FB HU'!$C:$C,$B69,'[1]FB HU'!J:J)=0,"",SUMIF('[1]FB HU'!$C:$C,$B69,'[1]FB HU'!J:J))</f>
      </c>
      <c r="K69" s="55">
        <f>IF(SUMIF('[1]FB HU'!$C:$C,$B69,'[1]FB HU'!K:K)=0,"",SUMIF('[1]FB HU'!$C:$C,$B69,'[1]FB HU'!K:K))</f>
      </c>
      <c r="L69" s="56">
        <f t="shared" si="0"/>
        <v>0</v>
      </c>
      <c r="M69" s="55">
        <f>'Kiadások funkció szerint'!S69-'Bevételek funkció szerint'!L69</f>
        <v>0</v>
      </c>
      <c r="N69" s="55">
        <f>IF(SUMIF('[1]FB HU'!$C:$C,$B69,'[1]FB HU'!M:M)=0,"",SUMIF('[1]FB HU'!$C:$C,$B69,'[1]FB HU'!M:M))</f>
      </c>
      <c r="O69" s="55">
        <f>IF(SUMIF('[1]FB HU'!$C:$C,$B69,'[1]FB HU'!N:N)=0,"",SUMIF('[1]FB HU'!$C:$C,$B69,'[1]FB HU'!N:N))</f>
      </c>
      <c r="P69" s="55">
        <f>IF(SUMIF('[1]FB HU'!$C:$C,$B69,'[1]FB HU'!O:O)=0,"",SUMIF('[1]FB HU'!$C:$C,$B69,'[1]FB HU'!O:O))</f>
      </c>
      <c r="Q69" s="56">
        <f t="shared" si="1"/>
        <v>0</v>
      </c>
      <c r="R69" s="56">
        <f t="shared" si="2"/>
        <v>0</v>
      </c>
      <c r="S69" s="57"/>
      <c r="T69" s="55">
        <f>'Kiadások funkció szerint'!U69</f>
        <v>0</v>
      </c>
      <c r="U69" s="55">
        <f>'Kiadások funkció szerint'!V69</f>
        <v>0</v>
      </c>
      <c r="V69" s="55">
        <f>'Kiadások funkció szerint'!W69</f>
        <v>0</v>
      </c>
    </row>
    <row r="70" spans="1:22" ht="15">
      <c r="A70" s="87" t="s">
        <v>392</v>
      </c>
      <c r="B70" s="129">
        <f>'Kiadások funkció szerint'!B70</f>
      </c>
      <c r="C70" s="129">
        <f>'Kiadások funkció szerint'!C70</f>
      </c>
      <c r="D70" s="47"/>
      <c r="E70" s="55">
        <f>IF(SUMIF('[1]FB HU'!$C:$C,$B70,'[1]FB HU'!E:E)=0,"",SUMIF('[1]FB HU'!$C:$C,$B70,'[1]FB HU'!E:E))</f>
      </c>
      <c r="F70" s="55">
        <f>IF(SUMIF('[1]FB HU'!$C:$C,$B70,'[1]FB HU'!F:F)=0,"",SUMIF('[1]FB HU'!$C:$C,$B70,'[1]FB HU'!F:F))</f>
      </c>
      <c r="G70" s="55">
        <f>IF(SUMIF('[1]FB HU'!$C:$C,$B70,'[1]FB HU'!G:G)=0,"",SUMIF('[1]FB HU'!$C:$C,$B70,'[1]FB HU'!G:G))</f>
      </c>
      <c r="H70" s="55">
        <f>IF(SUMIF('[1]FB HU'!$C:$C,$B70,'[1]FB HU'!H:H)=0,"",SUMIF('[1]FB HU'!$C:$C,$B70,'[1]FB HU'!H:H))</f>
      </c>
      <c r="I70" s="55">
        <f>IF(SUMIF('[1]FB HU'!$C:$C,$B70,'[1]FB HU'!I:I)=0,"",SUMIF('[1]FB HU'!$C:$C,$B70,'[1]FB HU'!I:I))</f>
      </c>
      <c r="J70" s="55">
        <f>IF(SUMIF('[1]FB HU'!$C:$C,$B70,'[1]FB HU'!J:J)=0,"",SUMIF('[1]FB HU'!$C:$C,$B70,'[1]FB HU'!J:J))</f>
      </c>
      <c r="K70" s="55">
        <f>IF(SUMIF('[1]FB HU'!$C:$C,$B70,'[1]FB HU'!K:K)=0,"",SUMIF('[1]FB HU'!$C:$C,$B70,'[1]FB HU'!K:K))</f>
      </c>
      <c r="L70" s="56">
        <f t="shared" si="0"/>
        <v>0</v>
      </c>
      <c r="M70" s="55">
        <f>'Kiadások funkció szerint'!S70-'Bevételek funkció szerint'!L70</f>
        <v>0</v>
      </c>
      <c r="N70" s="55">
        <f>IF(SUMIF('[1]FB HU'!$C:$C,$B70,'[1]FB HU'!M:M)=0,"",SUMIF('[1]FB HU'!$C:$C,$B70,'[1]FB HU'!M:M))</f>
      </c>
      <c r="O70" s="55">
        <f>IF(SUMIF('[1]FB HU'!$C:$C,$B70,'[1]FB HU'!N:N)=0,"",SUMIF('[1]FB HU'!$C:$C,$B70,'[1]FB HU'!N:N))</f>
      </c>
      <c r="P70" s="55">
        <f>IF(SUMIF('[1]FB HU'!$C:$C,$B70,'[1]FB HU'!O:O)=0,"",SUMIF('[1]FB HU'!$C:$C,$B70,'[1]FB HU'!O:O))</f>
      </c>
      <c r="Q70" s="56">
        <f t="shared" si="1"/>
        <v>0</v>
      </c>
      <c r="R70" s="56">
        <f t="shared" si="2"/>
        <v>0</v>
      </c>
      <c r="S70" s="57"/>
      <c r="T70" s="55">
        <f>'Kiadások funkció szerint'!U70</f>
        <v>0</v>
      </c>
      <c r="U70" s="55">
        <f>'Kiadások funkció szerint'!V70</f>
        <v>0</v>
      </c>
      <c r="V70" s="55">
        <f>'Kiadások funkció szerint'!W70</f>
        <v>0</v>
      </c>
    </row>
    <row r="71" spans="1:22" ht="15">
      <c r="A71" s="87" t="s">
        <v>393</v>
      </c>
      <c r="B71" s="129">
        <f>'Kiadások funkció szerint'!B71</f>
      </c>
      <c r="C71" s="129">
        <f>'Kiadások funkció szerint'!C71</f>
      </c>
      <c r="D71" s="47"/>
      <c r="E71" s="55">
        <f>IF(SUMIF('[1]FB HU'!$C:$C,$B71,'[1]FB HU'!E:E)=0,"",SUMIF('[1]FB HU'!$C:$C,$B71,'[1]FB HU'!E:E))</f>
      </c>
      <c r="F71" s="55">
        <f>IF(SUMIF('[1]FB HU'!$C:$C,$B71,'[1]FB HU'!F:F)=0,"",SUMIF('[1]FB HU'!$C:$C,$B71,'[1]FB HU'!F:F))</f>
      </c>
      <c r="G71" s="55">
        <f>IF(SUMIF('[1]FB HU'!$C:$C,$B71,'[1]FB HU'!G:G)=0,"",SUMIF('[1]FB HU'!$C:$C,$B71,'[1]FB HU'!G:G))</f>
      </c>
      <c r="H71" s="55">
        <f>IF(SUMIF('[1]FB HU'!$C:$C,$B71,'[1]FB HU'!H:H)=0,"",SUMIF('[1]FB HU'!$C:$C,$B71,'[1]FB HU'!H:H))</f>
      </c>
      <c r="I71" s="55">
        <f>IF(SUMIF('[1]FB HU'!$C:$C,$B71,'[1]FB HU'!I:I)=0,"",SUMIF('[1]FB HU'!$C:$C,$B71,'[1]FB HU'!I:I))</f>
      </c>
      <c r="J71" s="55">
        <f>IF(SUMIF('[1]FB HU'!$C:$C,$B71,'[1]FB HU'!J:J)=0,"",SUMIF('[1]FB HU'!$C:$C,$B71,'[1]FB HU'!J:J))</f>
      </c>
      <c r="K71" s="55">
        <f>IF(SUMIF('[1]FB HU'!$C:$C,$B71,'[1]FB HU'!K:K)=0,"",SUMIF('[1]FB HU'!$C:$C,$B71,'[1]FB HU'!K:K))</f>
      </c>
      <c r="L71" s="56">
        <f t="shared" si="0"/>
        <v>0</v>
      </c>
      <c r="M71" s="55">
        <f>'Kiadások funkció szerint'!S71-'Bevételek funkció szerint'!L71</f>
        <v>0</v>
      </c>
      <c r="N71" s="55">
        <f>IF(SUMIF('[1]FB HU'!$C:$C,$B71,'[1]FB HU'!M:M)=0,"",SUMIF('[1]FB HU'!$C:$C,$B71,'[1]FB HU'!M:M))</f>
      </c>
      <c r="O71" s="55">
        <f>IF(SUMIF('[1]FB HU'!$C:$C,$B71,'[1]FB HU'!N:N)=0,"",SUMIF('[1]FB HU'!$C:$C,$B71,'[1]FB HU'!N:N))</f>
      </c>
      <c r="P71" s="55">
        <f>IF(SUMIF('[1]FB HU'!$C:$C,$B71,'[1]FB HU'!O:O)=0,"",SUMIF('[1]FB HU'!$C:$C,$B71,'[1]FB HU'!O:O))</f>
      </c>
      <c r="Q71" s="56">
        <f t="shared" si="1"/>
        <v>0</v>
      </c>
      <c r="R71" s="56">
        <f t="shared" si="2"/>
        <v>0</v>
      </c>
      <c r="S71" s="57"/>
      <c r="T71" s="55">
        <f>'Kiadások funkció szerint'!U71</f>
        <v>0</v>
      </c>
      <c r="U71" s="55">
        <f>'Kiadások funkció szerint'!V71</f>
        <v>0</v>
      </c>
      <c r="V71" s="55">
        <f>'Kiadások funkció szerint'!W71</f>
        <v>0</v>
      </c>
    </row>
    <row r="72" spans="1:22" ht="15">
      <c r="A72" s="87" t="s">
        <v>394</v>
      </c>
      <c r="B72" s="129">
        <f>'Kiadások funkció szerint'!B72</f>
      </c>
      <c r="C72" s="129">
        <f>'Kiadások funkció szerint'!C72</f>
      </c>
      <c r="D72" s="47"/>
      <c r="E72" s="55">
        <f>IF(SUMIF('[1]FB HU'!$C:$C,$B72,'[1]FB HU'!E:E)=0,"",SUMIF('[1]FB HU'!$C:$C,$B72,'[1]FB HU'!E:E))</f>
      </c>
      <c r="F72" s="55">
        <f>IF(SUMIF('[1]FB HU'!$C:$C,$B72,'[1]FB HU'!F:F)=0,"",SUMIF('[1]FB HU'!$C:$C,$B72,'[1]FB HU'!F:F))</f>
      </c>
      <c r="G72" s="55">
        <f>IF(SUMIF('[1]FB HU'!$C:$C,$B72,'[1]FB HU'!G:G)=0,"",SUMIF('[1]FB HU'!$C:$C,$B72,'[1]FB HU'!G:G))</f>
      </c>
      <c r="H72" s="55">
        <f>IF(SUMIF('[1]FB HU'!$C:$C,$B72,'[1]FB HU'!H:H)=0,"",SUMIF('[1]FB HU'!$C:$C,$B72,'[1]FB HU'!H:H))</f>
      </c>
      <c r="I72" s="55">
        <f>IF(SUMIF('[1]FB HU'!$C:$C,$B72,'[1]FB HU'!I:I)=0,"",SUMIF('[1]FB HU'!$C:$C,$B72,'[1]FB HU'!I:I))</f>
      </c>
      <c r="J72" s="55">
        <f>IF(SUMIF('[1]FB HU'!$C:$C,$B72,'[1]FB HU'!J:J)=0,"",SUMIF('[1]FB HU'!$C:$C,$B72,'[1]FB HU'!J:J))</f>
      </c>
      <c r="K72" s="55">
        <f>IF(SUMIF('[1]FB HU'!$C:$C,$B72,'[1]FB HU'!K:K)=0,"",SUMIF('[1]FB HU'!$C:$C,$B72,'[1]FB HU'!K:K))</f>
      </c>
      <c r="L72" s="56">
        <f aca="true" t="shared" si="3" ref="L72:L99">SUM(E72:K72)</f>
        <v>0</v>
      </c>
      <c r="M72" s="55">
        <f>'Kiadások funkció szerint'!S72-'Bevételek funkció szerint'!L72</f>
        <v>0</v>
      </c>
      <c r="N72" s="55">
        <f>IF(SUMIF('[1]FB HU'!$C:$C,$B72,'[1]FB HU'!M:M)=0,"",SUMIF('[1]FB HU'!$C:$C,$B72,'[1]FB HU'!M:M))</f>
      </c>
      <c r="O72" s="55">
        <f>IF(SUMIF('[1]FB HU'!$C:$C,$B72,'[1]FB HU'!N:N)=0,"",SUMIF('[1]FB HU'!$C:$C,$B72,'[1]FB HU'!N:N))</f>
      </c>
      <c r="P72" s="55">
        <f>IF(SUMIF('[1]FB HU'!$C:$C,$B72,'[1]FB HU'!O:O)=0,"",SUMIF('[1]FB HU'!$C:$C,$B72,'[1]FB HU'!O:O))</f>
      </c>
      <c r="Q72" s="56">
        <f aca="true" t="shared" si="4" ref="Q72:Q102">SUM(M72:P72)</f>
        <v>0</v>
      </c>
      <c r="R72" s="56">
        <f aca="true" t="shared" si="5" ref="R72:R102">SUM(Q72,L72)</f>
        <v>0</v>
      </c>
      <c r="S72" s="57"/>
      <c r="T72" s="55">
        <f>'Kiadások funkció szerint'!U72</f>
        <v>0</v>
      </c>
      <c r="U72" s="55">
        <f>'Kiadások funkció szerint'!V72</f>
        <v>0</v>
      </c>
      <c r="V72" s="55">
        <f>'Kiadások funkció szerint'!W72</f>
        <v>0</v>
      </c>
    </row>
    <row r="73" spans="1:22" ht="15">
      <c r="A73" s="87" t="s">
        <v>395</v>
      </c>
      <c r="B73" s="129">
        <f>'Kiadások funkció szerint'!B73</f>
      </c>
      <c r="C73" s="129">
        <f>'Kiadások funkció szerint'!C73</f>
      </c>
      <c r="D73" s="47"/>
      <c r="E73" s="55">
        <f>IF(SUMIF('[1]FB HU'!$C:$C,$B73,'[1]FB HU'!E:E)=0,"",SUMIF('[1]FB HU'!$C:$C,$B73,'[1]FB HU'!E:E))</f>
      </c>
      <c r="F73" s="55">
        <f>IF(SUMIF('[1]FB HU'!$C:$C,$B73,'[1]FB HU'!F:F)=0,"",SUMIF('[1]FB HU'!$C:$C,$B73,'[1]FB HU'!F:F))</f>
      </c>
      <c r="G73" s="55">
        <f>IF(SUMIF('[1]FB HU'!$C:$C,$B73,'[1]FB HU'!G:G)=0,"",SUMIF('[1]FB HU'!$C:$C,$B73,'[1]FB HU'!G:G))</f>
      </c>
      <c r="H73" s="55">
        <f>IF(SUMIF('[1]FB HU'!$C:$C,$B73,'[1]FB HU'!H:H)=0,"",SUMIF('[1]FB HU'!$C:$C,$B73,'[1]FB HU'!H:H))</f>
      </c>
      <c r="I73" s="55">
        <f>IF(SUMIF('[1]FB HU'!$C:$C,$B73,'[1]FB HU'!I:I)=0,"",SUMIF('[1]FB HU'!$C:$C,$B73,'[1]FB HU'!I:I))</f>
      </c>
      <c r="J73" s="55">
        <f>IF(SUMIF('[1]FB HU'!$C:$C,$B73,'[1]FB HU'!J:J)=0,"",SUMIF('[1]FB HU'!$C:$C,$B73,'[1]FB HU'!J:J))</f>
      </c>
      <c r="K73" s="55">
        <f>IF(SUMIF('[1]FB HU'!$C:$C,$B73,'[1]FB HU'!K:K)=0,"",SUMIF('[1]FB HU'!$C:$C,$B73,'[1]FB HU'!K:K))</f>
      </c>
      <c r="L73" s="56">
        <f t="shared" si="3"/>
        <v>0</v>
      </c>
      <c r="M73" s="55">
        <f>'Kiadások funkció szerint'!S73-'Bevételek funkció szerint'!L73</f>
        <v>0</v>
      </c>
      <c r="N73" s="55">
        <f>IF(SUMIF('[1]FB HU'!$C:$C,$B73,'[1]FB HU'!M:M)=0,"",SUMIF('[1]FB HU'!$C:$C,$B73,'[1]FB HU'!M:M))</f>
      </c>
      <c r="O73" s="55">
        <f>IF(SUMIF('[1]FB HU'!$C:$C,$B73,'[1]FB HU'!N:N)=0,"",SUMIF('[1]FB HU'!$C:$C,$B73,'[1]FB HU'!N:N))</f>
      </c>
      <c r="P73" s="55">
        <f>IF(SUMIF('[1]FB HU'!$C:$C,$B73,'[1]FB HU'!O:O)=0,"",SUMIF('[1]FB HU'!$C:$C,$B73,'[1]FB HU'!O:O))</f>
      </c>
      <c r="Q73" s="56">
        <f t="shared" si="4"/>
        <v>0</v>
      </c>
      <c r="R73" s="56">
        <f t="shared" si="5"/>
        <v>0</v>
      </c>
      <c r="S73" s="57"/>
      <c r="T73" s="55">
        <f>'Kiadások funkció szerint'!U73</f>
        <v>0</v>
      </c>
      <c r="U73" s="55">
        <f>'Kiadások funkció szerint'!V73</f>
        <v>0</v>
      </c>
      <c r="V73" s="55">
        <f>'Kiadások funkció szerint'!W73</f>
        <v>0</v>
      </c>
    </row>
    <row r="74" spans="1:22" ht="15">
      <c r="A74" s="87" t="s">
        <v>396</v>
      </c>
      <c r="B74" s="129">
        <f>'Kiadások funkció szerint'!B74</f>
      </c>
      <c r="C74" s="129">
        <f>'Kiadások funkció szerint'!C74</f>
      </c>
      <c r="D74" s="47"/>
      <c r="E74" s="55">
        <f>IF(SUMIF('[1]FB HU'!$C:$C,$B74,'[1]FB HU'!E:E)=0,"",SUMIF('[1]FB HU'!$C:$C,$B74,'[1]FB HU'!E:E))</f>
      </c>
      <c r="F74" s="55">
        <f>IF(SUMIF('[1]FB HU'!$C:$C,$B74,'[1]FB HU'!F:F)=0,"",SUMIF('[1]FB HU'!$C:$C,$B74,'[1]FB HU'!F:F))</f>
      </c>
      <c r="G74" s="55">
        <f>IF(SUMIF('[1]FB HU'!$C:$C,$B74,'[1]FB HU'!G:G)=0,"",SUMIF('[1]FB HU'!$C:$C,$B74,'[1]FB HU'!G:G))</f>
      </c>
      <c r="H74" s="55">
        <f>IF(SUMIF('[1]FB HU'!$C:$C,$B74,'[1]FB HU'!H:H)=0,"",SUMIF('[1]FB HU'!$C:$C,$B74,'[1]FB HU'!H:H))</f>
      </c>
      <c r="I74" s="55">
        <f>IF(SUMIF('[1]FB HU'!$C:$C,$B74,'[1]FB HU'!I:I)=0,"",SUMIF('[1]FB HU'!$C:$C,$B74,'[1]FB HU'!I:I))</f>
      </c>
      <c r="J74" s="55">
        <f>IF(SUMIF('[1]FB HU'!$C:$C,$B74,'[1]FB HU'!J:J)=0,"",SUMIF('[1]FB HU'!$C:$C,$B74,'[1]FB HU'!J:J))</f>
      </c>
      <c r="K74" s="55">
        <f>IF(SUMIF('[1]FB HU'!$C:$C,$B74,'[1]FB HU'!K:K)=0,"",SUMIF('[1]FB HU'!$C:$C,$B74,'[1]FB HU'!K:K))</f>
      </c>
      <c r="L74" s="56">
        <f t="shared" si="3"/>
        <v>0</v>
      </c>
      <c r="M74" s="55">
        <f>'Kiadások funkció szerint'!S74-'Bevételek funkció szerint'!L74</f>
        <v>0</v>
      </c>
      <c r="N74" s="55">
        <f>IF(SUMIF('[1]FB HU'!$C:$C,$B74,'[1]FB HU'!M:M)=0,"",SUMIF('[1]FB HU'!$C:$C,$B74,'[1]FB HU'!M:M))</f>
      </c>
      <c r="O74" s="55">
        <f>IF(SUMIF('[1]FB HU'!$C:$C,$B74,'[1]FB HU'!N:N)=0,"",SUMIF('[1]FB HU'!$C:$C,$B74,'[1]FB HU'!N:N))</f>
      </c>
      <c r="P74" s="55">
        <f>IF(SUMIF('[1]FB HU'!$C:$C,$B74,'[1]FB HU'!O:O)=0,"",SUMIF('[1]FB HU'!$C:$C,$B74,'[1]FB HU'!O:O))</f>
      </c>
      <c r="Q74" s="56">
        <f t="shared" si="4"/>
        <v>0</v>
      </c>
      <c r="R74" s="56">
        <f t="shared" si="5"/>
        <v>0</v>
      </c>
      <c r="S74" s="57"/>
      <c r="T74" s="55">
        <f>'Kiadások funkció szerint'!U74</f>
        <v>0</v>
      </c>
      <c r="U74" s="55">
        <f>'Kiadások funkció szerint'!V74</f>
        <v>0</v>
      </c>
      <c r="V74" s="55">
        <f>'Kiadások funkció szerint'!W74</f>
        <v>0</v>
      </c>
    </row>
    <row r="75" spans="1:22" ht="15">
      <c r="A75" s="87" t="s">
        <v>397</v>
      </c>
      <c r="B75" s="129">
        <f>'Kiadások funkció szerint'!B75</f>
      </c>
      <c r="C75" s="129">
        <f>'Kiadások funkció szerint'!C75</f>
      </c>
      <c r="D75" s="47"/>
      <c r="E75" s="55">
        <f>IF(SUMIF('[1]FB HU'!$C:$C,$B75,'[1]FB HU'!E:E)=0,"",SUMIF('[1]FB HU'!$C:$C,$B75,'[1]FB HU'!E:E))</f>
      </c>
      <c r="F75" s="55">
        <f>IF(SUMIF('[1]FB HU'!$C:$C,$B75,'[1]FB HU'!F:F)=0,"",SUMIF('[1]FB HU'!$C:$C,$B75,'[1]FB HU'!F:F))</f>
      </c>
      <c r="G75" s="55">
        <f>IF(SUMIF('[1]FB HU'!$C:$C,$B75,'[1]FB HU'!G:G)=0,"",SUMIF('[1]FB HU'!$C:$C,$B75,'[1]FB HU'!G:G))</f>
      </c>
      <c r="H75" s="55">
        <f>IF(SUMIF('[1]FB HU'!$C:$C,$B75,'[1]FB HU'!H:H)=0,"",SUMIF('[1]FB HU'!$C:$C,$B75,'[1]FB HU'!H:H))</f>
      </c>
      <c r="I75" s="55">
        <f>IF(SUMIF('[1]FB HU'!$C:$C,$B75,'[1]FB HU'!I:I)=0,"",SUMIF('[1]FB HU'!$C:$C,$B75,'[1]FB HU'!I:I))</f>
      </c>
      <c r="J75" s="55">
        <f>IF(SUMIF('[1]FB HU'!$C:$C,$B75,'[1]FB HU'!J:J)=0,"",SUMIF('[1]FB HU'!$C:$C,$B75,'[1]FB HU'!J:J))</f>
      </c>
      <c r="K75" s="55">
        <f>IF(SUMIF('[1]FB HU'!$C:$C,$B75,'[1]FB HU'!K:K)=0,"",SUMIF('[1]FB HU'!$C:$C,$B75,'[1]FB HU'!K:K))</f>
      </c>
      <c r="L75" s="56">
        <f t="shared" si="3"/>
        <v>0</v>
      </c>
      <c r="M75" s="55">
        <f>'Kiadások funkció szerint'!S75-'Bevételek funkció szerint'!L75</f>
        <v>0</v>
      </c>
      <c r="N75" s="55">
        <f>IF(SUMIF('[1]FB HU'!$C:$C,$B75,'[1]FB HU'!M:M)=0,"",SUMIF('[1]FB HU'!$C:$C,$B75,'[1]FB HU'!M:M))</f>
      </c>
      <c r="O75" s="55">
        <f>IF(SUMIF('[1]FB HU'!$C:$C,$B75,'[1]FB HU'!N:N)=0,"",SUMIF('[1]FB HU'!$C:$C,$B75,'[1]FB HU'!N:N))</f>
      </c>
      <c r="P75" s="55">
        <f>IF(SUMIF('[1]FB HU'!$C:$C,$B75,'[1]FB HU'!O:O)=0,"",SUMIF('[1]FB HU'!$C:$C,$B75,'[1]FB HU'!O:O))</f>
      </c>
      <c r="Q75" s="56">
        <f t="shared" si="4"/>
        <v>0</v>
      </c>
      <c r="R75" s="56">
        <f t="shared" si="5"/>
        <v>0</v>
      </c>
      <c r="S75" s="57"/>
      <c r="T75" s="55">
        <f>'Kiadások funkció szerint'!U75</f>
        <v>0</v>
      </c>
      <c r="U75" s="55">
        <f>'Kiadások funkció szerint'!V75</f>
        <v>0</v>
      </c>
      <c r="V75" s="55">
        <f>'Kiadások funkció szerint'!W75</f>
        <v>0</v>
      </c>
    </row>
    <row r="76" spans="1:22" ht="15">
      <c r="A76" s="87" t="s">
        <v>398</v>
      </c>
      <c r="B76" s="129">
        <f>'Kiadások funkció szerint'!B76</f>
      </c>
      <c r="C76" s="129">
        <f>'Kiadások funkció szerint'!C76</f>
      </c>
      <c r="D76" s="47"/>
      <c r="E76" s="55">
        <f>IF(SUMIF('[1]FB HU'!$C:$C,$B76,'[1]FB HU'!E:E)=0,"",SUMIF('[1]FB HU'!$C:$C,$B76,'[1]FB HU'!E:E))</f>
      </c>
      <c r="F76" s="55">
        <f>IF(SUMIF('[1]FB HU'!$C:$C,$B76,'[1]FB HU'!F:F)=0,"",SUMIF('[1]FB HU'!$C:$C,$B76,'[1]FB HU'!F:F))</f>
      </c>
      <c r="G76" s="55">
        <f>IF(SUMIF('[1]FB HU'!$C:$C,$B76,'[1]FB HU'!G:G)=0,"",SUMIF('[1]FB HU'!$C:$C,$B76,'[1]FB HU'!G:G))</f>
      </c>
      <c r="H76" s="55">
        <f>IF(SUMIF('[1]FB HU'!$C:$C,$B76,'[1]FB HU'!H:H)=0,"",SUMIF('[1]FB HU'!$C:$C,$B76,'[1]FB HU'!H:H))</f>
      </c>
      <c r="I76" s="55">
        <f>IF(SUMIF('[1]FB HU'!$C:$C,$B76,'[1]FB HU'!I:I)=0,"",SUMIF('[1]FB HU'!$C:$C,$B76,'[1]FB HU'!I:I))</f>
      </c>
      <c r="J76" s="55">
        <f>IF(SUMIF('[1]FB HU'!$C:$C,$B76,'[1]FB HU'!J:J)=0,"",SUMIF('[1]FB HU'!$C:$C,$B76,'[1]FB HU'!J:J))</f>
      </c>
      <c r="K76" s="55">
        <f>IF(SUMIF('[1]FB HU'!$C:$C,$B76,'[1]FB HU'!K:K)=0,"",SUMIF('[1]FB HU'!$C:$C,$B76,'[1]FB HU'!K:K))</f>
      </c>
      <c r="L76" s="56">
        <f t="shared" si="3"/>
        <v>0</v>
      </c>
      <c r="M76" s="55">
        <f>'Kiadások funkció szerint'!S76-'Bevételek funkció szerint'!L76</f>
        <v>0</v>
      </c>
      <c r="N76" s="55">
        <f>IF(SUMIF('[1]FB HU'!$C:$C,$B76,'[1]FB HU'!M:M)=0,"",SUMIF('[1]FB HU'!$C:$C,$B76,'[1]FB HU'!M:M))</f>
      </c>
      <c r="O76" s="55">
        <f>IF(SUMIF('[1]FB HU'!$C:$C,$B76,'[1]FB HU'!N:N)=0,"",SUMIF('[1]FB HU'!$C:$C,$B76,'[1]FB HU'!N:N))</f>
      </c>
      <c r="P76" s="55">
        <f>IF(SUMIF('[1]FB HU'!$C:$C,$B76,'[1]FB HU'!O:O)=0,"",SUMIF('[1]FB HU'!$C:$C,$B76,'[1]FB HU'!O:O))</f>
      </c>
      <c r="Q76" s="56">
        <f t="shared" si="4"/>
        <v>0</v>
      </c>
      <c r="R76" s="56">
        <f t="shared" si="5"/>
        <v>0</v>
      </c>
      <c r="S76" s="57"/>
      <c r="T76" s="55">
        <f>'Kiadások funkció szerint'!U76</f>
        <v>0</v>
      </c>
      <c r="U76" s="55">
        <f>'Kiadások funkció szerint'!V76</f>
        <v>0</v>
      </c>
      <c r="V76" s="55">
        <f>'Kiadások funkció szerint'!W76</f>
        <v>0</v>
      </c>
    </row>
    <row r="77" spans="1:22" ht="15">
      <c r="A77" s="87" t="s">
        <v>399</v>
      </c>
      <c r="B77" s="129">
        <f>'Kiadások funkció szerint'!B77</f>
      </c>
      <c r="C77" s="129">
        <f>'Kiadások funkció szerint'!C77</f>
      </c>
      <c r="D77" s="47"/>
      <c r="E77" s="55">
        <f>IF(SUMIF('[1]FB HU'!$C:$C,$B77,'[1]FB HU'!E:E)=0,"",SUMIF('[1]FB HU'!$C:$C,$B77,'[1]FB HU'!E:E))</f>
      </c>
      <c r="F77" s="55">
        <f>IF(SUMIF('[1]FB HU'!$C:$C,$B77,'[1]FB HU'!F:F)=0,"",SUMIF('[1]FB HU'!$C:$C,$B77,'[1]FB HU'!F:F))</f>
      </c>
      <c r="G77" s="55">
        <f>IF(SUMIF('[1]FB HU'!$C:$C,$B77,'[1]FB HU'!G:G)=0,"",SUMIF('[1]FB HU'!$C:$C,$B77,'[1]FB HU'!G:G))</f>
      </c>
      <c r="H77" s="55">
        <f>IF(SUMIF('[1]FB HU'!$C:$C,$B77,'[1]FB HU'!H:H)=0,"",SUMIF('[1]FB HU'!$C:$C,$B77,'[1]FB HU'!H:H))</f>
      </c>
      <c r="I77" s="55">
        <f>IF(SUMIF('[1]FB HU'!$C:$C,$B77,'[1]FB HU'!I:I)=0,"",SUMIF('[1]FB HU'!$C:$C,$B77,'[1]FB HU'!I:I))</f>
      </c>
      <c r="J77" s="55">
        <f>IF(SUMIF('[1]FB HU'!$C:$C,$B77,'[1]FB HU'!J:J)=0,"",SUMIF('[1]FB HU'!$C:$C,$B77,'[1]FB HU'!J:J))</f>
      </c>
      <c r="K77" s="55">
        <f>IF(SUMIF('[1]FB HU'!$C:$C,$B77,'[1]FB HU'!K:K)=0,"",SUMIF('[1]FB HU'!$C:$C,$B77,'[1]FB HU'!K:K))</f>
      </c>
      <c r="L77" s="56">
        <f t="shared" si="3"/>
        <v>0</v>
      </c>
      <c r="M77" s="55">
        <f>'Kiadások funkció szerint'!S77-'Bevételek funkció szerint'!L77</f>
        <v>0</v>
      </c>
      <c r="N77" s="55">
        <f>IF(SUMIF('[1]FB HU'!$C:$C,$B77,'[1]FB HU'!M:M)=0,"",SUMIF('[1]FB HU'!$C:$C,$B77,'[1]FB HU'!M:M))</f>
      </c>
      <c r="O77" s="55">
        <f>IF(SUMIF('[1]FB HU'!$C:$C,$B77,'[1]FB HU'!N:N)=0,"",SUMIF('[1]FB HU'!$C:$C,$B77,'[1]FB HU'!N:N))</f>
      </c>
      <c r="P77" s="55">
        <f>IF(SUMIF('[1]FB HU'!$C:$C,$B77,'[1]FB HU'!O:O)=0,"",SUMIF('[1]FB HU'!$C:$C,$B77,'[1]FB HU'!O:O))</f>
      </c>
      <c r="Q77" s="56">
        <f t="shared" si="4"/>
        <v>0</v>
      </c>
      <c r="R77" s="56">
        <f t="shared" si="5"/>
        <v>0</v>
      </c>
      <c r="S77" s="57"/>
      <c r="T77" s="55">
        <f>'Kiadások funkció szerint'!U77</f>
        <v>0</v>
      </c>
      <c r="U77" s="55">
        <f>'Kiadások funkció szerint'!V77</f>
        <v>0</v>
      </c>
      <c r="V77" s="55">
        <f>'Kiadások funkció szerint'!W77</f>
        <v>0</v>
      </c>
    </row>
    <row r="78" spans="1:22" ht="15">
      <c r="A78" s="87" t="s">
        <v>400</v>
      </c>
      <c r="B78" s="129">
        <f>'Kiadások funkció szerint'!B78</f>
      </c>
      <c r="C78" s="129">
        <f>'Kiadások funkció szerint'!C78</f>
      </c>
      <c r="D78" s="47"/>
      <c r="E78" s="55">
        <f>IF(SUMIF('[1]FB HU'!$C:$C,$B78,'[1]FB HU'!E:E)=0,"",SUMIF('[1]FB HU'!$C:$C,$B78,'[1]FB HU'!E:E))</f>
      </c>
      <c r="F78" s="55">
        <f>IF(SUMIF('[1]FB HU'!$C:$C,$B78,'[1]FB HU'!F:F)=0,"",SUMIF('[1]FB HU'!$C:$C,$B78,'[1]FB HU'!F:F))</f>
      </c>
      <c r="G78" s="55">
        <f>IF(SUMIF('[1]FB HU'!$C:$C,$B78,'[1]FB HU'!G:G)=0,"",SUMIF('[1]FB HU'!$C:$C,$B78,'[1]FB HU'!G:G))</f>
      </c>
      <c r="H78" s="55">
        <f>IF(SUMIF('[1]FB HU'!$C:$C,$B78,'[1]FB HU'!H:H)=0,"",SUMIF('[1]FB HU'!$C:$C,$B78,'[1]FB HU'!H:H))</f>
      </c>
      <c r="I78" s="55">
        <f>IF(SUMIF('[1]FB HU'!$C:$C,$B78,'[1]FB HU'!I:I)=0,"",SUMIF('[1]FB HU'!$C:$C,$B78,'[1]FB HU'!I:I))</f>
      </c>
      <c r="J78" s="55">
        <f>IF(SUMIF('[1]FB HU'!$C:$C,$B78,'[1]FB HU'!J:J)=0,"",SUMIF('[1]FB HU'!$C:$C,$B78,'[1]FB HU'!J:J))</f>
      </c>
      <c r="K78" s="55">
        <f>IF(SUMIF('[1]FB HU'!$C:$C,$B78,'[1]FB HU'!K:K)=0,"",SUMIF('[1]FB HU'!$C:$C,$B78,'[1]FB HU'!K:K))</f>
      </c>
      <c r="L78" s="56">
        <f t="shared" si="3"/>
        <v>0</v>
      </c>
      <c r="M78" s="55">
        <f>'Kiadások funkció szerint'!S78-'Bevételek funkció szerint'!L78</f>
        <v>0</v>
      </c>
      <c r="N78" s="55">
        <f>IF(SUMIF('[1]FB HU'!$C:$C,$B78,'[1]FB HU'!M:M)=0,"",SUMIF('[1]FB HU'!$C:$C,$B78,'[1]FB HU'!M:M))</f>
      </c>
      <c r="O78" s="55">
        <f>IF(SUMIF('[1]FB HU'!$C:$C,$B78,'[1]FB HU'!N:N)=0,"",SUMIF('[1]FB HU'!$C:$C,$B78,'[1]FB HU'!N:N))</f>
      </c>
      <c r="P78" s="55">
        <f>IF(SUMIF('[1]FB HU'!$C:$C,$B78,'[1]FB HU'!O:O)=0,"",SUMIF('[1]FB HU'!$C:$C,$B78,'[1]FB HU'!O:O))</f>
      </c>
      <c r="Q78" s="56">
        <f t="shared" si="4"/>
        <v>0</v>
      </c>
      <c r="R78" s="56">
        <f t="shared" si="5"/>
        <v>0</v>
      </c>
      <c r="S78" s="57"/>
      <c r="T78" s="55">
        <f>'Kiadások funkció szerint'!U78</f>
        <v>0</v>
      </c>
      <c r="U78" s="55">
        <f>'Kiadások funkció szerint'!V78</f>
        <v>0</v>
      </c>
      <c r="V78" s="55">
        <f>'Kiadások funkció szerint'!W78</f>
        <v>0</v>
      </c>
    </row>
    <row r="79" spans="1:22" ht="15">
      <c r="A79" s="87" t="s">
        <v>401</v>
      </c>
      <c r="B79" s="129">
        <f>'Kiadások funkció szerint'!B79</f>
      </c>
      <c r="C79" s="129">
        <f>'Kiadások funkció szerint'!C79</f>
      </c>
      <c r="D79" s="47"/>
      <c r="E79" s="55">
        <f>IF(SUMIF('[1]FB HU'!$C:$C,$B79,'[1]FB HU'!E:E)=0,"",SUMIF('[1]FB HU'!$C:$C,$B79,'[1]FB HU'!E:E))</f>
      </c>
      <c r="F79" s="55">
        <f>IF(SUMIF('[1]FB HU'!$C:$C,$B79,'[1]FB HU'!F:F)=0,"",SUMIF('[1]FB HU'!$C:$C,$B79,'[1]FB HU'!F:F))</f>
      </c>
      <c r="G79" s="55">
        <f>IF(SUMIF('[1]FB HU'!$C:$C,$B79,'[1]FB HU'!G:G)=0,"",SUMIF('[1]FB HU'!$C:$C,$B79,'[1]FB HU'!G:G))</f>
      </c>
      <c r="H79" s="55">
        <f>IF(SUMIF('[1]FB HU'!$C:$C,$B79,'[1]FB HU'!H:H)=0,"",SUMIF('[1]FB HU'!$C:$C,$B79,'[1]FB HU'!H:H))</f>
      </c>
      <c r="I79" s="55">
        <f>IF(SUMIF('[1]FB HU'!$C:$C,$B79,'[1]FB HU'!I:I)=0,"",SUMIF('[1]FB HU'!$C:$C,$B79,'[1]FB HU'!I:I))</f>
      </c>
      <c r="J79" s="55">
        <f>IF(SUMIF('[1]FB HU'!$C:$C,$B79,'[1]FB HU'!J:J)=0,"",SUMIF('[1]FB HU'!$C:$C,$B79,'[1]FB HU'!J:J))</f>
      </c>
      <c r="K79" s="55">
        <f>IF(SUMIF('[1]FB HU'!$C:$C,$B79,'[1]FB HU'!K:K)=0,"",SUMIF('[1]FB HU'!$C:$C,$B79,'[1]FB HU'!K:K))</f>
      </c>
      <c r="L79" s="56">
        <f t="shared" si="3"/>
        <v>0</v>
      </c>
      <c r="M79" s="55">
        <f>'Kiadások funkció szerint'!S79-'Bevételek funkció szerint'!L79</f>
        <v>0</v>
      </c>
      <c r="N79" s="55">
        <f>IF(SUMIF('[1]FB HU'!$C:$C,$B79,'[1]FB HU'!M:M)=0,"",SUMIF('[1]FB HU'!$C:$C,$B79,'[1]FB HU'!M:M))</f>
      </c>
      <c r="O79" s="55">
        <f>IF(SUMIF('[1]FB HU'!$C:$C,$B79,'[1]FB HU'!N:N)=0,"",SUMIF('[1]FB HU'!$C:$C,$B79,'[1]FB HU'!N:N))</f>
      </c>
      <c r="P79" s="55">
        <f>IF(SUMIF('[1]FB HU'!$C:$C,$B79,'[1]FB HU'!O:O)=0,"",SUMIF('[1]FB HU'!$C:$C,$B79,'[1]FB HU'!O:O))</f>
      </c>
      <c r="Q79" s="56">
        <f t="shared" si="4"/>
        <v>0</v>
      </c>
      <c r="R79" s="56">
        <f t="shared" si="5"/>
        <v>0</v>
      </c>
      <c r="S79" s="57"/>
      <c r="T79" s="55">
        <f>'Kiadások funkció szerint'!U79</f>
        <v>0</v>
      </c>
      <c r="U79" s="55">
        <f>'Kiadások funkció szerint'!V79</f>
        <v>0</v>
      </c>
      <c r="V79" s="55">
        <f>'Kiadások funkció szerint'!W79</f>
        <v>0</v>
      </c>
    </row>
    <row r="80" spans="1:22" ht="15">
      <c r="A80" s="87" t="s">
        <v>402</v>
      </c>
      <c r="B80" s="129">
        <f>'Kiadások funkció szerint'!B80</f>
      </c>
      <c r="C80" s="129">
        <f>'Kiadások funkció szerint'!C80</f>
      </c>
      <c r="D80" s="47"/>
      <c r="E80" s="55">
        <f>IF(SUMIF('[1]FB HU'!$C:$C,$B80,'[1]FB HU'!E:E)=0,"",SUMIF('[1]FB HU'!$C:$C,$B80,'[1]FB HU'!E:E))</f>
      </c>
      <c r="F80" s="55">
        <f>IF(SUMIF('[1]FB HU'!$C:$C,$B80,'[1]FB HU'!F:F)=0,"",SUMIF('[1]FB HU'!$C:$C,$B80,'[1]FB HU'!F:F))</f>
      </c>
      <c r="G80" s="55">
        <f>IF(SUMIF('[1]FB HU'!$C:$C,$B80,'[1]FB HU'!G:G)=0,"",SUMIF('[1]FB HU'!$C:$C,$B80,'[1]FB HU'!G:G))</f>
      </c>
      <c r="H80" s="55">
        <f>IF(SUMIF('[1]FB HU'!$C:$C,$B80,'[1]FB HU'!H:H)=0,"",SUMIF('[1]FB HU'!$C:$C,$B80,'[1]FB HU'!H:H))</f>
      </c>
      <c r="I80" s="55">
        <f>IF(SUMIF('[1]FB HU'!$C:$C,$B80,'[1]FB HU'!I:I)=0,"",SUMIF('[1]FB HU'!$C:$C,$B80,'[1]FB HU'!I:I))</f>
      </c>
      <c r="J80" s="55">
        <f>IF(SUMIF('[1]FB HU'!$C:$C,$B80,'[1]FB HU'!J:J)=0,"",SUMIF('[1]FB HU'!$C:$C,$B80,'[1]FB HU'!J:J))</f>
      </c>
      <c r="K80" s="55">
        <f>IF(SUMIF('[1]FB HU'!$C:$C,$B80,'[1]FB HU'!K:K)=0,"",SUMIF('[1]FB HU'!$C:$C,$B80,'[1]FB HU'!K:K))</f>
      </c>
      <c r="L80" s="56">
        <f t="shared" si="3"/>
        <v>0</v>
      </c>
      <c r="M80" s="55">
        <f>'Kiadások funkció szerint'!S80-'Bevételek funkció szerint'!L80</f>
        <v>0</v>
      </c>
      <c r="N80" s="55">
        <f>IF(SUMIF('[1]FB HU'!$C:$C,$B80,'[1]FB HU'!M:M)=0,"",SUMIF('[1]FB HU'!$C:$C,$B80,'[1]FB HU'!M:M))</f>
      </c>
      <c r="O80" s="55">
        <f>IF(SUMIF('[1]FB HU'!$C:$C,$B80,'[1]FB HU'!N:N)=0,"",SUMIF('[1]FB HU'!$C:$C,$B80,'[1]FB HU'!N:N))</f>
      </c>
      <c r="P80" s="55">
        <f>IF(SUMIF('[1]FB HU'!$C:$C,$B80,'[1]FB HU'!O:O)=0,"",SUMIF('[1]FB HU'!$C:$C,$B80,'[1]FB HU'!O:O))</f>
      </c>
      <c r="Q80" s="56">
        <f t="shared" si="4"/>
        <v>0</v>
      </c>
      <c r="R80" s="56">
        <f t="shared" si="5"/>
        <v>0</v>
      </c>
      <c r="S80" s="57"/>
      <c r="T80" s="55">
        <f>'Kiadások funkció szerint'!U80</f>
        <v>0</v>
      </c>
      <c r="U80" s="55">
        <f>'Kiadások funkció szerint'!V80</f>
        <v>0</v>
      </c>
      <c r="V80" s="55">
        <f>'Kiadások funkció szerint'!W80</f>
        <v>0</v>
      </c>
    </row>
    <row r="81" spans="1:22" ht="15">
      <c r="A81" s="87" t="s">
        <v>403</v>
      </c>
      <c r="B81" s="129">
        <f>'Kiadások funkció szerint'!B81</f>
      </c>
      <c r="C81" s="129">
        <f>'Kiadások funkció szerint'!C81</f>
      </c>
      <c r="D81" s="47"/>
      <c r="E81" s="55">
        <f>IF(SUMIF('[1]FB HU'!$C:$C,$B81,'[1]FB HU'!E:E)=0,"",SUMIF('[1]FB HU'!$C:$C,$B81,'[1]FB HU'!E:E))</f>
      </c>
      <c r="F81" s="55">
        <f>IF(SUMIF('[1]FB HU'!$C:$C,$B81,'[1]FB HU'!F:F)=0,"",SUMIF('[1]FB HU'!$C:$C,$B81,'[1]FB HU'!F:F))</f>
      </c>
      <c r="G81" s="55">
        <f>IF(SUMIF('[1]FB HU'!$C:$C,$B81,'[1]FB HU'!G:G)=0,"",SUMIF('[1]FB HU'!$C:$C,$B81,'[1]FB HU'!G:G))</f>
      </c>
      <c r="H81" s="55">
        <f>IF(SUMIF('[1]FB HU'!$C:$C,$B81,'[1]FB HU'!H:H)=0,"",SUMIF('[1]FB HU'!$C:$C,$B81,'[1]FB HU'!H:H))</f>
      </c>
      <c r="I81" s="55">
        <f>IF(SUMIF('[1]FB HU'!$C:$C,$B81,'[1]FB HU'!I:I)=0,"",SUMIF('[1]FB HU'!$C:$C,$B81,'[1]FB HU'!I:I))</f>
      </c>
      <c r="J81" s="55">
        <f>IF(SUMIF('[1]FB HU'!$C:$C,$B81,'[1]FB HU'!J:J)=0,"",SUMIF('[1]FB HU'!$C:$C,$B81,'[1]FB HU'!J:J))</f>
      </c>
      <c r="K81" s="55">
        <f>IF(SUMIF('[1]FB HU'!$C:$C,$B81,'[1]FB HU'!K:K)=0,"",SUMIF('[1]FB HU'!$C:$C,$B81,'[1]FB HU'!K:K))</f>
      </c>
      <c r="L81" s="56">
        <f t="shared" si="3"/>
        <v>0</v>
      </c>
      <c r="M81" s="55">
        <f>'Kiadások funkció szerint'!S81-'Bevételek funkció szerint'!L81</f>
        <v>0</v>
      </c>
      <c r="N81" s="55">
        <f>IF(SUMIF('[1]FB HU'!$C:$C,$B81,'[1]FB HU'!M:M)=0,"",SUMIF('[1]FB HU'!$C:$C,$B81,'[1]FB HU'!M:M))</f>
      </c>
      <c r="O81" s="55">
        <f>IF(SUMIF('[1]FB HU'!$C:$C,$B81,'[1]FB HU'!N:N)=0,"",SUMIF('[1]FB HU'!$C:$C,$B81,'[1]FB HU'!N:N))</f>
      </c>
      <c r="P81" s="55">
        <f>IF(SUMIF('[1]FB HU'!$C:$C,$B81,'[1]FB HU'!O:O)=0,"",SUMIF('[1]FB HU'!$C:$C,$B81,'[1]FB HU'!O:O))</f>
      </c>
      <c r="Q81" s="56">
        <f t="shared" si="4"/>
        <v>0</v>
      </c>
      <c r="R81" s="56">
        <f t="shared" si="5"/>
        <v>0</v>
      </c>
      <c r="S81" s="57"/>
      <c r="T81" s="55">
        <f>'Kiadások funkció szerint'!U81</f>
        <v>0</v>
      </c>
      <c r="U81" s="55">
        <f>'Kiadások funkció szerint'!V81</f>
        <v>0</v>
      </c>
      <c r="V81" s="55">
        <f>'Kiadások funkció szerint'!W81</f>
        <v>0</v>
      </c>
    </row>
    <row r="82" spans="1:22" ht="15">
      <c r="A82" s="87" t="s">
        <v>404</v>
      </c>
      <c r="B82" s="129">
        <f>'Kiadások funkció szerint'!B82</f>
      </c>
      <c r="C82" s="129">
        <f>'Kiadások funkció szerint'!C82</f>
      </c>
      <c r="D82" s="47"/>
      <c r="E82" s="55">
        <f>IF(SUMIF('[1]FB HU'!$C:$C,$B82,'[1]FB HU'!E:E)=0,"",SUMIF('[1]FB HU'!$C:$C,$B82,'[1]FB HU'!E:E))</f>
      </c>
      <c r="F82" s="55">
        <f>IF(SUMIF('[1]FB HU'!$C:$C,$B82,'[1]FB HU'!F:F)=0,"",SUMIF('[1]FB HU'!$C:$C,$B82,'[1]FB HU'!F:F))</f>
      </c>
      <c r="G82" s="55">
        <f>IF(SUMIF('[1]FB HU'!$C:$C,$B82,'[1]FB HU'!G:G)=0,"",SUMIF('[1]FB HU'!$C:$C,$B82,'[1]FB HU'!G:G))</f>
      </c>
      <c r="H82" s="55">
        <f>IF(SUMIF('[1]FB HU'!$C:$C,$B82,'[1]FB HU'!H:H)=0,"",SUMIF('[1]FB HU'!$C:$C,$B82,'[1]FB HU'!H:H))</f>
      </c>
      <c r="I82" s="55">
        <f>IF(SUMIF('[1]FB HU'!$C:$C,$B82,'[1]FB HU'!I:I)=0,"",SUMIF('[1]FB HU'!$C:$C,$B82,'[1]FB HU'!I:I))</f>
      </c>
      <c r="J82" s="55">
        <f>IF(SUMIF('[1]FB HU'!$C:$C,$B82,'[1]FB HU'!J:J)=0,"",SUMIF('[1]FB HU'!$C:$C,$B82,'[1]FB HU'!J:J))</f>
      </c>
      <c r="K82" s="55">
        <f>IF(SUMIF('[1]FB HU'!$C:$C,$B82,'[1]FB HU'!K:K)=0,"",SUMIF('[1]FB HU'!$C:$C,$B82,'[1]FB HU'!K:K))</f>
      </c>
      <c r="L82" s="56">
        <f t="shared" si="3"/>
        <v>0</v>
      </c>
      <c r="M82" s="55">
        <f>'Kiadások funkció szerint'!S82-'Bevételek funkció szerint'!L82</f>
        <v>0</v>
      </c>
      <c r="N82" s="55">
        <f>IF(SUMIF('[1]FB HU'!$C:$C,$B82,'[1]FB HU'!M:M)=0,"",SUMIF('[1]FB HU'!$C:$C,$B82,'[1]FB HU'!M:M))</f>
      </c>
      <c r="O82" s="55">
        <f>IF(SUMIF('[1]FB HU'!$C:$C,$B82,'[1]FB HU'!N:N)=0,"",SUMIF('[1]FB HU'!$C:$C,$B82,'[1]FB HU'!N:N))</f>
      </c>
      <c r="P82" s="55">
        <f>IF(SUMIF('[1]FB HU'!$C:$C,$B82,'[1]FB HU'!O:O)=0,"",SUMIF('[1]FB HU'!$C:$C,$B82,'[1]FB HU'!O:O))</f>
      </c>
      <c r="Q82" s="56">
        <f t="shared" si="4"/>
        <v>0</v>
      </c>
      <c r="R82" s="56">
        <f t="shared" si="5"/>
        <v>0</v>
      </c>
      <c r="S82" s="57"/>
      <c r="T82" s="55">
        <f>'Kiadások funkció szerint'!U82</f>
        <v>0</v>
      </c>
      <c r="U82" s="55">
        <f>'Kiadások funkció szerint'!V82</f>
        <v>0</v>
      </c>
      <c r="V82" s="55">
        <f>'Kiadások funkció szerint'!W82</f>
        <v>0</v>
      </c>
    </row>
    <row r="83" spans="1:22" ht="15">
      <c r="A83" s="87" t="s">
        <v>405</v>
      </c>
      <c r="B83" s="129">
        <f>'Kiadások funkció szerint'!B83</f>
      </c>
      <c r="C83" s="129">
        <f>'Kiadások funkció szerint'!C83</f>
      </c>
      <c r="D83" s="47"/>
      <c r="E83" s="55">
        <f>IF(SUMIF('[1]FB HU'!$C:$C,$B83,'[1]FB HU'!E:E)=0,"",SUMIF('[1]FB HU'!$C:$C,$B83,'[1]FB HU'!E:E))</f>
      </c>
      <c r="F83" s="55">
        <f>IF(SUMIF('[1]FB HU'!$C:$C,$B83,'[1]FB HU'!F:F)=0,"",SUMIF('[1]FB HU'!$C:$C,$B83,'[1]FB HU'!F:F))</f>
      </c>
      <c r="G83" s="55">
        <f>IF(SUMIF('[1]FB HU'!$C:$C,$B83,'[1]FB HU'!G:G)=0,"",SUMIF('[1]FB HU'!$C:$C,$B83,'[1]FB HU'!G:G))</f>
      </c>
      <c r="H83" s="55">
        <f>IF(SUMIF('[1]FB HU'!$C:$C,$B83,'[1]FB HU'!H:H)=0,"",SUMIF('[1]FB HU'!$C:$C,$B83,'[1]FB HU'!H:H))</f>
      </c>
      <c r="I83" s="55">
        <f>IF(SUMIF('[1]FB HU'!$C:$C,$B83,'[1]FB HU'!I:I)=0,"",SUMIF('[1]FB HU'!$C:$C,$B83,'[1]FB HU'!I:I))</f>
      </c>
      <c r="J83" s="55">
        <f>IF(SUMIF('[1]FB HU'!$C:$C,$B83,'[1]FB HU'!J:J)=0,"",SUMIF('[1]FB HU'!$C:$C,$B83,'[1]FB HU'!J:J))</f>
      </c>
      <c r="K83" s="55">
        <f>IF(SUMIF('[1]FB HU'!$C:$C,$B83,'[1]FB HU'!K:K)=0,"",SUMIF('[1]FB HU'!$C:$C,$B83,'[1]FB HU'!K:K))</f>
      </c>
      <c r="L83" s="56">
        <f t="shared" si="3"/>
        <v>0</v>
      </c>
      <c r="M83" s="55">
        <f>'Kiadások funkció szerint'!S83-'Bevételek funkció szerint'!L83</f>
        <v>0</v>
      </c>
      <c r="N83" s="55">
        <f>IF(SUMIF('[1]FB HU'!$C:$C,$B83,'[1]FB HU'!M:M)=0,"",SUMIF('[1]FB HU'!$C:$C,$B83,'[1]FB HU'!M:M))</f>
      </c>
      <c r="O83" s="55">
        <f>IF(SUMIF('[1]FB HU'!$C:$C,$B83,'[1]FB HU'!N:N)=0,"",SUMIF('[1]FB HU'!$C:$C,$B83,'[1]FB HU'!N:N))</f>
      </c>
      <c r="P83" s="55">
        <f>IF(SUMIF('[1]FB HU'!$C:$C,$B83,'[1]FB HU'!O:O)=0,"",SUMIF('[1]FB HU'!$C:$C,$B83,'[1]FB HU'!O:O))</f>
      </c>
      <c r="Q83" s="56">
        <f t="shared" si="4"/>
        <v>0</v>
      </c>
      <c r="R83" s="56">
        <f t="shared" si="5"/>
        <v>0</v>
      </c>
      <c r="S83" s="57"/>
      <c r="T83" s="55">
        <f>'Kiadások funkció szerint'!U83</f>
        <v>0</v>
      </c>
      <c r="U83" s="55">
        <f>'Kiadások funkció szerint'!V83</f>
        <v>0</v>
      </c>
      <c r="V83" s="55">
        <f>'Kiadások funkció szerint'!W83</f>
        <v>0</v>
      </c>
    </row>
    <row r="84" spans="1:22" ht="15">
      <c r="A84" s="87" t="s">
        <v>406</v>
      </c>
      <c r="B84" s="129">
        <f>'Kiadások funkció szerint'!B84</f>
      </c>
      <c r="C84" s="129">
        <f>'Kiadások funkció szerint'!C84</f>
      </c>
      <c r="D84" s="47"/>
      <c r="E84" s="55">
        <f>IF(SUMIF('[1]FB HU'!$C:$C,$B84,'[1]FB HU'!E:E)=0,"",SUMIF('[1]FB HU'!$C:$C,$B84,'[1]FB HU'!E:E))</f>
      </c>
      <c r="F84" s="55">
        <f>IF(SUMIF('[1]FB HU'!$C:$C,$B84,'[1]FB HU'!F:F)=0,"",SUMIF('[1]FB HU'!$C:$C,$B84,'[1]FB HU'!F:F))</f>
      </c>
      <c r="G84" s="55">
        <f>IF(SUMIF('[1]FB HU'!$C:$C,$B84,'[1]FB HU'!G:G)=0,"",SUMIF('[1]FB HU'!$C:$C,$B84,'[1]FB HU'!G:G))</f>
      </c>
      <c r="H84" s="55">
        <f>IF(SUMIF('[1]FB HU'!$C:$C,$B84,'[1]FB HU'!H:H)=0,"",SUMIF('[1]FB HU'!$C:$C,$B84,'[1]FB HU'!H:H))</f>
      </c>
      <c r="I84" s="55">
        <f>IF(SUMIF('[1]FB HU'!$C:$C,$B84,'[1]FB HU'!I:I)=0,"",SUMIF('[1]FB HU'!$C:$C,$B84,'[1]FB HU'!I:I))</f>
      </c>
      <c r="J84" s="55">
        <f>IF(SUMIF('[1]FB HU'!$C:$C,$B84,'[1]FB HU'!J:J)=0,"",SUMIF('[1]FB HU'!$C:$C,$B84,'[1]FB HU'!J:J))</f>
      </c>
      <c r="K84" s="55">
        <f>IF(SUMIF('[1]FB HU'!$C:$C,$B84,'[1]FB HU'!K:K)=0,"",SUMIF('[1]FB HU'!$C:$C,$B84,'[1]FB HU'!K:K))</f>
      </c>
      <c r="L84" s="56">
        <f t="shared" si="3"/>
        <v>0</v>
      </c>
      <c r="M84" s="55">
        <f>'Kiadások funkció szerint'!S84-'Bevételek funkció szerint'!L84</f>
        <v>0</v>
      </c>
      <c r="N84" s="55">
        <f>IF(SUMIF('[1]FB HU'!$C:$C,$B84,'[1]FB HU'!M:M)=0,"",SUMIF('[1]FB HU'!$C:$C,$B84,'[1]FB HU'!M:M))</f>
      </c>
      <c r="O84" s="55">
        <f>IF(SUMIF('[1]FB HU'!$C:$C,$B84,'[1]FB HU'!N:N)=0,"",SUMIF('[1]FB HU'!$C:$C,$B84,'[1]FB HU'!N:N))</f>
      </c>
      <c r="P84" s="55">
        <f>IF(SUMIF('[1]FB HU'!$C:$C,$B84,'[1]FB HU'!O:O)=0,"",SUMIF('[1]FB HU'!$C:$C,$B84,'[1]FB HU'!O:O))</f>
      </c>
      <c r="Q84" s="56">
        <f t="shared" si="4"/>
        <v>0</v>
      </c>
      <c r="R84" s="56">
        <f t="shared" si="5"/>
        <v>0</v>
      </c>
      <c r="S84" s="57"/>
      <c r="T84" s="55">
        <f>'Kiadások funkció szerint'!U84</f>
        <v>0</v>
      </c>
      <c r="U84" s="55">
        <f>'Kiadások funkció szerint'!V84</f>
        <v>0</v>
      </c>
      <c r="V84" s="55">
        <f>'Kiadások funkció szerint'!W84</f>
        <v>0</v>
      </c>
    </row>
    <row r="85" spans="1:22" ht="15">
      <c r="A85" s="87" t="s">
        <v>407</v>
      </c>
      <c r="B85" s="129">
        <f>'Kiadások funkció szerint'!B85</f>
      </c>
      <c r="C85" s="129">
        <f>'Kiadások funkció szerint'!C85</f>
      </c>
      <c r="D85" s="47"/>
      <c r="E85" s="55">
        <f>IF(SUMIF('[1]FB HU'!$C:$C,$B85,'[1]FB HU'!E:E)=0,"",SUMIF('[1]FB HU'!$C:$C,$B85,'[1]FB HU'!E:E))</f>
      </c>
      <c r="F85" s="55">
        <f>IF(SUMIF('[1]FB HU'!$C:$C,$B85,'[1]FB HU'!F:F)=0,"",SUMIF('[1]FB HU'!$C:$C,$B85,'[1]FB HU'!F:F))</f>
      </c>
      <c r="G85" s="55">
        <f>IF(SUMIF('[1]FB HU'!$C:$C,$B85,'[1]FB HU'!G:G)=0,"",SUMIF('[1]FB HU'!$C:$C,$B85,'[1]FB HU'!G:G))</f>
      </c>
      <c r="H85" s="55">
        <f>IF(SUMIF('[1]FB HU'!$C:$C,$B85,'[1]FB HU'!H:H)=0,"",SUMIF('[1]FB HU'!$C:$C,$B85,'[1]FB HU'!H:H))</f>
      </c>
      <c r="I85" s="55">
        <f>IF(SUMIF('[1]FB HU'!$C:$C,$B85,'[1]FB HU'!I:I)=0,"",SUMIF('[1]FB HU'!$C:$C,$B85,'[1]FB HU'!I:I))</f>
      </c>
      <c r="J85" s="55">
        <f>IF(SUMIF('[1]FB HU'!$C:$C,$B85,'[1]FB HU'!J:J)=0,"",SUMIF('[1]FB HU'!$C:$C,$B85,'[1]FB HU'!J:J))</f>
      </c>
      <c r="K85" s="55">
        <f>IF(SUMIF('[1]FB HU'!$C:$C,$B85,'[1]FB HU'!K:K)=0,"",SUMIF('[1]FB HU'!$C:$C,$B85,'[1]FB HU'!K:K))</f>
      </c>
      <c r="L85" s="56">
        <f t="shared" si="3"/>
        <v>0</v>
      </c>
      <c r="M85" s="55">
        <f>'Kiadások funkció szerint'!S85-'Bevételek funkció szerint'!L85</f>
        <v>0</v>
      </c>
      <c r="N85" s="55">
        <f>IF(SUMIF('[1]FB HU'!$C:$C,$B85,'[1]FB HU'!M:M)=0,"",SUMIF('[1]FB HU'!$C:$C,$B85,'[1]FB HU'!M:M))</f>
      </c>
      <c r="O85" s="55">
        <f>IF(SUMIF('[1]FB HU'!$C:$C,$B85,'[1]FB HU'!N:N)=0,"",SUMIF('[1]FB HU'!$C:$C,$B85,'[1]FB HU'!N:N))</f>
      </c>
      <c r="P85" s="55">
        <f>IF(SUMIF('[1]FB HU'!$C:$C,$B85,'[1]FB HU'!O:O)=0,"",SUMIF('[1]FB HU'!$C:$C,$B85,'[1]FB HU'!O:O))</f>
      </c>
      <c r="Q85" s="56">
        <f t="shared" si="4"/>
        <v>0</v>
      </c>
      <c r="R85" s="56">
        <f t="shared" si="5"/>
        <v>0</v>
      </c>
      <c r="S85" s="57"/>
      <c r="T85" s="55">
        <f>'Kiadások funkció szerint'!U85</f>
        <v>0</v>
      </c>
      <c r="U85" s="55">
        <f>'Kiadások funkció szerint'!V85</f>
        <v>0</v>
      </c>
      <c r="V85" s="55">
        <f>'Kiadások funkció szerint'!W85</f>
        <v>0</v>
      </c>
    </row>
    <row r="86" spans="1:22" s="128" customFormat="1" ht="15">
      <c r="A86" s="87"/>
      <c r="B86" s="123" t="s">
        <v>355</v>
      </c>
      <c r="C86" s="124"/>
      <c r="D86" s="90"/>
      <c r="E86" s="126">
        <f>SUM(E7:E85)</f>
        <v>68813781</v>
      </c>
      <c r="F86" s="126">
        <f aca="true" t="shared" si="6" ref="F86:T86">SUM(F7:F85)</f>
        <v>0</v>
      </c>
      <c r="G86" s="126">
        <f t="shared" si="6"/>
        <v>0</v>
      </c>
      <c r="H86" s="126">
        <f t="shared" si="6"/>
        <v>244983752</v>
      </c>
      <c r="I86" s="126">
        <f t="shared" si="6"/>
        <v>0</v>
      </c>
      <c r="J86" s="126">
        <f t="shared" si="6"/>
        <v>0</v>
      </c>
      <c r="K86" s="126">
        <f t="shared" si="6"/>
        <v>0</v>
      </c>
      <c r="L86" s="126">
        <f t="shared" si="6"/>
        <v>313797533</v>
      </c>
      <c r="M86" s="126">
        <f t="shared" si="6"/>
        <v>394758221</v>
      </c>
      <c r="N86" s="126">
        <f t="shared" si="6"/>
        <v>0</v>
      </c>
      <c r="O86" s="126">
        <f t="shared" si="6"/>
        <v>0</v>
      </c>
      <c r="P86" s="126">
        <f t="shared" si="6"/>
        <v>0</v>
      </c>
      <c r="Q86" s="126">
        <f t="shared" si="6"/>
        <v>394758221</v>
      </c>
      <c r="R86" s="126">
        <f t="shared" si="6"/>
        <v>708555754</v>
      </c>
      <c r="S86" s="127"/>
      <c r="T86" s="126">
        <f t="shared" si="6"/>
        <v>0</v>
      </c>
      <c r="U86" s="126">
        <f>SUM(U7:U85)</f>
        <v>331185422</v>
      </c>
      <c r="V86" s="126">
        <f>SUM(V7:V85)</f>
        <v>377370332</v>
      </c>
    </row>
    <row r="87" spans="1:22" ht="15">
      <c r="A87" s="114"/>
      <c r="B87" s="115"/>
      <c r="C87" s="116"/>
      <c r="D87" s="117"/>
      <c r="E87" s="121"/>
      <c r="F87" s="121"/>
      <c r="G87" s="121"/>
      <c r="H87" s="121"/>
      <c r="I87" s="121"/>
      <c r="J87" s="121"/>
      <c r="K87" s="121"/>
      <c r="L87" s="122"/>
      <c r="M87" s="122" t="s">
        <v>741</v>
      </c>
      <c r="N87" s="121"/>
      <c r="O87" s="121"/>
      <c r="P87" s="121"/>
      <c r="Q87" s="122"/>
      <c r="R87" s="122"/>
      <c r="S87" s="121"/>
      <c r="T87" s="121"/>
      <c r="U87" s="121"/>
      <c r="V87" s="121"/>
    </row>
    <row r="88" spans="1:22" ht="15">
      <c r="A88" s="47"/>
      <c r="B88" s="47"/>
      <c r="C88" s="180" t="s">
        <v>328</v>
      </c>
      <c r="D88" s="180"/>
      <c r="E88" s="180"/>
      <c r="F88" s="92"/>
      <c r="G88" s="92"/>
      <c r="H88" s="92"/>
      <c r="I88" s="92"/>
      <c r="J88" s="92"/>
      <c r="K88" s="92"/>
      <c r="L88" s="93"/>
      <c r="M88" s="92"/>
      <c r="N88" s="92"/>
      <c r="O88" s="92"/>
      <c r="P88" s="92"/>
      <c r="Q88" s="93"/>
      <c r="R88" s="93"/>
      <c r="S88" s="92"/>
      <c r="T88" s="92"/>
      <c r="U88" s="92"/>
      <c r="V88" s="92"/>
    </row>
    <row r="89" spans="1:22" ht="15">
      <c r="A89" s="47"/>
      <c r="B89" s="47"/>
      <c r="C89" s="47"/>
      <c r="D89" s="47"/>
      <c r="E89" s="92"/>
      <c r="F89" s="92"/>
      <c r="G89" s="92"/>
      <c r="H89" s="92"/>
      <c r="I89" s="94" t="s">
        <v>329</v>
      </c>
      <c r="J89" s="92"/>
      <c r="K89" s="92"/>
      <c r="L89" s="93" t="str">
        <f>L2</f>
        <v>Városi Humánsegítő és Szociális Szolgálat</v>
      </c>
      <c r="M89" s="92"/>
      <c r="N89" s="92"/>
      <c r="O89" s="92"/>
      <c r="P89" s="57" t="str">
        <f>P2</f>
        <v>I. mód. 03.29.</v>
      </c>
      <c r="Q89" s="93"/>
      <c r="R89" s="93"/>
      <c r="T89" s="92"/>
      <c r="U89" s="92"/>
      <c r="V89" s="160" t="s">
        <v>410</v>
      </c>
    </row>
    <row r="90" spans="1:256" ht="15">
      <c r="A90" s="47" t="s">
        <v>604</v>
      </c>
      <c r="C90" s="47"/>
      <c r="D90" s="47"/>
      <c r="E90" s="47"/>
      <c r="F90" s="47"/>
      <c r="G90" s="47"/>
      <c r="H90" s="47"/>
      <c r="I90" s="47"/>
      <c r="J90" s="47" t="str">
        <f>J3</f>
        <v>2021.</v>
      </c>
      <c r="K90" s="47"/>
      <c r="L90" s="90"/>
      <c r="M90" s="47"/>
      <c r="N90" s="47"/>
      <c r="O90" s="47"/>
      <c r="P90" s="47"/>
      <c r="Q90" s="90"/>
      <c r="R90" s="90"/>
      <c r="S90" s="47"/>
      <c r="T90" s="47"/>
      <c r="U90" s="47"/>
      <c r="V90" s="47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43"/>
      <c r="GF90" s="43"/>
      <c r="GG90" s="43"/>
      <c r="GH90" s="43"/>
      <c r="GI90" s="43"/>
      <c r="GJ90" s="43"/>
      <c r="GK90" s="43"/>
      <c r="GL90" s="43"/>
      <c r="GM90" s="43"/>
      <c r="GN90" s="43"/>
      <c r="GO90" s="43"/>
      <c r="GP90" s="43"/>
      <c r="GQ90" s="43"/>
      <c r="GR90" s="43"/>
      <c r="GS90" s="43"/>
      <c r="GT90" s="43"/>
      <c r="GU90" s="43"/>
      <c r="GV90" s="43"/>
      <c r="GW90" s="43"/>
      <c r="GX90" s="43"/>
      <c r="GY90" s="43"/>
      <c r="GZ90" s="43"/>
      <c r="HA90" s="43"/>
      <c r="HB90" s="43"/>
      <c r="HC90" s="43"/>
      <c r="HD90" s="43"/>
      <c r="HE90" s="43"/>
      <c r="HF90" s="43"/>
      <c r="HG90" s="43"/>
      <c r="HH90" s="43"/>
      <c r="HI90" s="43"/>
      <c r="HJ90" s="43"/>
      <c r="HK90" s="43"/>
      <c r="HL90" s="43"/>
      <c r="HM90" s="43"/>
      <c r="HN90" s="43"/>
      <c r="HO90" s="43"/>
      <c r="HP90" s="43"/>
      <c r="HQ90" s="43"/>
      <c r="HR90" s="43"/>
      <c r="HS90" s="43"/>
      <c r="HT90" s="43"/>
      <c r="HU90" s="43"/>
      <c r="HV90" s="43"/>
      <c r="HW90" s="43"/>
      <c r="HX90" s="43"/>
      <c r="HY90" s="43"/>
      <c r="HZ90" s="43"/>
      <c r="IA90" s="43"/>
      <c r="IB90" s="43"/>
      <c r="IC90" s="43"/>
      <c r="ID90" s="43"/>
      <c r="IE90" s="43"/>
      <c r="IF90" s="43"/>
      <c r="IG90" s="43"/>
      <c r="IH90" s="43"/>
      <c r="II90" s="43"/>
      <c r="IJ90" s="43"/>
      <c r="IK90" s="43"/>
      <c r="IL90" s="43"/>
      <c r="IM90" s="43"/>
      <c r="IN90" s="43"/>
      <c r="IO90" s="43"/>
      <c r="IP90" s="43"/>
      <c r="IQ90" s="43"/>
      <c r="IR90" s="43"/>
      <c r="IS90" s="43"/>
      <c r="IT90" s="43"/>
      <c r="IU90" s="43"/>
      <c r="IV90" s="43"/>
    </row>
    <row r="91" spans="1:22" ht="15">
      <c r="A91" s="47"/>
      <c r="B91" s="47"/>
      <c r="C91" s="47"/>
      <c r="D91" s="47"/>
      <c r="E91" s="92"/>
      <c r="F91" s="92"/>
      <c r="G91" s="92"/>
      <c r="H91" s="92"/>
      <c r="I91" s="92"/>
      <c r="J91" s="92"/>
      <c r="K91" s="92"/>
      <c r="L91" s="93"/>
      <c r="M91" s="92"/>
      <c r="N91" s="92"/>
      <c r="O91" s="92"/>
      <c r="P91" s="92"/>
      <c r="Q91" s="93"/>
      <c r="R91" s="93"/>
      <c r="S91" s="92"/>
      <c r="T91" s="92"/>
      <c r="U91" s="92"/>
      <c r="V91" s="92"/>
    </row>
    <row r="92" spans="1:22" ht="14.25" customHeight="1">
      <c r="A92" s="181" t="s">
        <v>330</v>
      </c>
      <c r="B92" s="183" t="s">
        <v>331</v>
      </c>
      <c r="C92" s="183"/>
      <c r="D92" s="47"/>
      <c r="E92" s="183" t="s">
        <v>112</v>
      </c>
      <c r="F92" s="183"/>
      <c r="G92" s="183"/>
      <c r="H92" s="183"/>
      <c r="I92" s="183"/>
      <c r="J92" s="183"/>
      <c r="K92" s="183"/>
      <c r="L92" s="183"/>
      <c r="M92" s="184" t="s">
        <v>294</v>
      </c>
      <c r="N92" s="184"/>
      <c r="O92" s="184"/>
      <c r="P92" s="184"/>
      <c r="Q92" s="184"/>
      <c r="R92" s="185" t="s">
        <v>332</v>
      </c>
      <c r="S92" s="47"/>
      <c r="T92" s="177" t="s">
        <v>0</v>
      </c>
      <c r="U92" s="178"/>
      <c r="V92" s="179"/>
    </row>
    <row r="93" spans="1:22" ht="92.25" customHeight="1">
      <c r="A93" s="182"/>
      <c r="B93" s="85" t="s">
        <v>333</v>
      </c>
      <c r="C93" s="85" t="s">
        <v>334</v>
      </c>
      <c r="D93" s="51"/>
      <c r="E93" s="49" t="s">
        <v>114</v>
      </c>
      <c r="F93" s="49" t="s">
        <v>743</v>
      </c>
      <c r="G93" s="49" t="s">
        <v>157</v>
      </c>
      <c r="H93" s="49" t="s">
        <v>209</v>
      </c>
      <c r="I93" s="49" t="s">
        <v>574</v>
      </c>
      <c r="J93" s="49" t="s">
        <v>744</v>
      </c>
      <c r="K93" s="49" t="s">
        <v>274</v>
      </c>
      <c r="L93" s="85" t="s">
        <v>292</v>
      </c>
      <c r="M93" s="49" t="s">
        <v>577</v>
      </c>
      <c r="N93" s="49" t="s">
        <v>575</v>
      </c>
      <c r="O93" s="50" t="s">
        <v>320</v>
      </c>
      <c r="P93" s="50" t="s">
        <v>576</v>
      </c>
      <c r="Q93" s="85" t="s">
        <v>607</v>
      </c>
      <c r="R93" s="185"/>
      <c r="S93" s="51"/>
      <c r="T93" s="52" t="s">
        <v>14</v>
      </c>
      <c r="U93" s="52" t="s">
        <v>15</v>
      </c>
      <c r="V93" s="52" t="s">
        <v>16</v>
      </c>
    </row>
    <row r="94" spans="1:22" ht="15">
      <c r="A94" s="87"/>
      <c r="B94" s="53"/>
      <c r="C94" s="54"/>
      <c r="D94" s="47"/>
      <c r="E94" s="55"/>
      <c r="F94" s="55"/>
      <c r="G94" s="55"/>
      <c r="H94" s="55"/>
      <c r="I94" s="55"/>
      <c r="J94" s="55"/>
      <c r="K94" s="55"/>
      <c r="L94" s="56"/>
      <c r="M94" s="55"/>
      <c r="N94" s="55"/>
      <c r="O94" s="55"/>
      <c r="P94" s="55"/>
      <c r="Q94" s="56"/>
      <c r="R94" s="56"/>
      <c r="S94" s="57"/>
      <c r="T94" s="55"/>
      <c r="U94" s="55"/>
      <c r="V94" s="55"/>
    </row>
    <row r="95" spans="1:22" ht="15">
      <c r="A95" s="87"/>
      <c r="B95" s="123" t="s">
        <v>605</v>
      </c>
      <c r="C95" s="54"/>
      <c r="D95" s="47"/>
      <c r="E95" s="55">
        <f>E86</f>
        <v>68813781</v>
      </c>
      <c r="F95" s="55">
        <f aca="true" t="shared" si="7" ref="F95:V95">F86</f>
        <v>0</v>
      </c>
      <c r="G95" s="55">
        <f t="shared" si="7"/>
        <v>0</v>
      </c>
      <c r="H95" s="55">
        <f t="shared" si="7"/>
        <v>244983752</v>
      </c>
      <c r="I95" s="55">
        <f t="shared" si="7"/>
        <v>0</v>
      </c>
      <c r="J95" s="55">
        <f t="shared" si="7"/>
        <v>0</v>
      </c>
      <c r="K95" s="55">
        <f t="shared" si="7"/>
        <v>0</v>
      </c>
      <c r="L95" s="55">
        <f t="shared" si="7"/>
        <v>313797533</v>
      </c>
      <c r="M95" s="55">
        <f t="shared" si="7"/>
        <v>394758221</v>
      </c>
      <c r="N95" s="55">
        <f t="shared" si="7"/>
        <v>0</v>
      </c>
      <c r="O95" s="55">
        <f t="shared" si="7"/>
        <v>0</v>
      </c>
      <c r="P95" s="55">
        <f t="shared" si="7"/>
        <v>0</v>
      </c>
      <c r="Q95" s="55">
        <f t="shared" si="7"/>
        <v>394758221</v>
      </c>
      <c r="R95" s="55">
        <f t="shared" si="7"/>
        <v>708555754</v>
      </c>
      <c r="S95" s="57"/>
      <c r="T95" s="55">
        <f t="shared" si="7"/>
        <v>0</v>
      </c>
      <c r="U95" s="55">
        <f t="shared" si="7"/>
        <v>331185422</v>
      </c>
      <c r="V95" s="55">
        <f t="shared" si="7"/>
        <v>377370332</v>
      </c>
    </row>
    <row r="96" spans="1:22" ht="15">
      <c r="A96" s="87" t="s">
        <v>408</v>
      </c>
      <c r="B96" s="129">
        <f>'Kiadások funkció szerint'!B96</f>
      </c>
      <c r="C96" s="129">
        <f>'Kiadások funkció szerint'!C96</f>
      </c>
      <c r="D96" s="47"/>
      <c r="E96" s="55">
        <f>IF(SUMIF('[1]FB HU'!$C:$C,$B96,'[1]FB HU'!E:E)=0,"",SUMIF('[1]FB HU'!$C:$C,$B96,'[1]FB HU'!E:E))</f>
      </c>
      <c r="F96" s="55">
        <f>IF(SUMIF('[1]FB HU'!$C:$C,$B96,'[1]FB HU'!F:F)=0,"",SUMIF('[1]FB HU'!$C:$C,$B96,'[1]FB HU'!F:F))</f>
      </c>
      <c r="G96" s="55">
        <f>IF(SUMIF('[1]FB HU'!$C:$C,$B96,'[1]FB HU'!G:G)=0,"",SUMIF('[1]FB HU'!$C:$C,$B96,'[1]FB HU'!G:G))</f>
      </c>
      <c r="H96" s="55">
        <f>IF(SUMIF('[1]FB HU'!$C:$C,$B96,'[1]FB HU'!H:H)=0,"",SUMIF('[1]FB HU'!$C:$C,$B96,'[1]FB HU'!H:H))</f>
      </c>
      <c r="I96" s="55">
        <f>IF(SUMIF('[1]FB HU'!$C:$C,$B96,'[1]FB HU'!I:I)=0,"",SUMIF('[1]FB HU'!$C:$C,$B96,'[1]FB HU'!I:I))</f>
      </c>
      <c r="J96" s="55">
        <f>IF(SUMIF('[1]FB HU'!$C:$C,$B96,'[1]FB HU'!J:J)=0,"",SUMIF('[1]FB HU'!$C:$C,$B96,'[1]FB HU'!J:J))</f>
      </c>
      <c r="K96" s="55">
        <f>IF(SUMIF('[1]FB HU'!$C:$C,$B96,'[1]FB HU'!K:K)=0,"",SUMIF('[1]FB HU'!$C:$C,$B96,'[1]FB HU'!K:K))</f>
      </c>
      <c r="L96" s="56">
        <f t="shared" si="3"/>
        <v>0</v>
      </c>
      <c r="M96" s="55">
        <f>'Kiadások funkció szerint'!M96-'Bevételek funkció szerint'!L96</f>
        <v>0</v>
      </c>
      <c r="N96" s="55">
        <f>IF(SUMIF('[1]FB HU'!$C:$C,$B96,'[1]FB HU'!M:M)=0,"",SUMIF('[1]FB HU'!$C:$C,$B96,'[1]FB HU'!M:M))</f>
      </c>
      <c r="O96" s="55">
        <f>IF(SUMIF('[1]FB HU'!$C:$C,$B96,'[1]FB HU'!N:N)=0,"",SUMIF('[1]FB HU'!$C:$C,$B96,'[1]FB HU'!N:N))</f>
      </c>
      <c r="P96" s="55">
        <f>IF(SUMIF('[1]FB HU'!$C:$C,$B96,'[1]FB HU'!O:O)=0,"",SUMIF('[1]FB HU'!$C:$C,$B96,'[1]FB HU'!O:O))</f>
      </c>
      <c r="Q96" s="56">
        <f t="shared" si="4"/>
        <v>0</v>
      </c>
      <c r="R96" s="56">
        <f t="shared" si="5"/>
        <v>0</v>
      </c>
      <c r="S96" s="57"/>
      <c r="T96" s="55">
        <f>'Kiadások funkció szerint'!U96</f>
        <v>0</v>
      </c>
      <c r="U96" s="55">
        <f>'Kiadások funkció szerint'!V96</f>
        <v>0</v>
      </c>
      <c r="V96" s="55">
        <f>'Kiadások funkció szerint'!W96</f>
        <v>0</v>
      </c>
    </row>
    <row r="97" spans="1:22" ht="15">
      <c r="A97" s="87" t="s">
        <v>513</v>
      </c>
      <c r="B97" s="129">
        <f>'Kiadások funkció szerint'!B97</f>
      </c>
      <c r="C97" s="129">
        <f>'Kiadások funkció szerint'!C97</f>
      </c>
      <c r="D97" s="47"/>
      <c r="E97" s="55">
        <f>IF(SUMIF('[1]FB HU'!$C:$C,$B97,'[1]FB HU'!E:E)=0,"",SUMIF('[1]FB HU'!$C:$C,$B97,'[1]FB HU'!E:E))</f>
      </c>
      <c r="F97" s="55">
        <f>IF(SUMIF('[1]FB HU'!$C:$C,$B97,'[1]FB HU'!F:F)=0,"",SUMIF('[1]FB HU'!$C:$C,$B97,'[1]FB HU'!F:F))</f>
      </c>
      <c r="G97" s="55">
        <f>IF(SUMIF('[1]FB HU'!$C:$C,$B97,'[1]FB HU'!G:G)=0,"",SUMIF('[1]FB HU'!$C:$C,$B97,'[1]FB HU'!G:G))</f>
      </c>
      <c r="H97" s="55">
        <f>IF(SUMIF('[1]FB HU'!$C:$C,$B97,'[1]FB HU'!H:H)=0,"",SUMIF('[1]FB HU'!$C:$C,$B97,'[1]FB HU'!H:H))</f>
      </c>
      <c r="I97" s="55">
        <f>IF(SUMIF('[1]FB HU'!$C:$C,$B97,'[1]FB HU'!I:I)=0,"",SUMIF('[1]FB HU'!$C:$C,$B97,'[1]FB HU'!I:I))</f>
      </c>
      <c r="J97" s="55">
        <f>IF(SUMIF('[1]FB HU'!$C:$C,$B97,'[1]FB HU'!J:J)=0,"",SUMIF('[1]FB HU'!$C:$C,$B97,'[1]FB HU'!J:J))</f>
      </c>
      <c r="K97" s="55">
        <f>IF(SUMIF('[1]FB HU'!$C:$C,$B97,'[1]FB HU'!K:K)=0,"",SUMIF('[1]FB HU'!$C:$C,$B97,'[1]FB HU'!K:K))</f>
      </c>
      <c r="L97" s="56">
        <f t="shared" si="3"/>
        <v>0</v>
      </c>
      <c r="M97" s="55">
        <f>'Kiadások funkció szerint'!M97-'Bevételek funkció szerint'!L97</f>
        <v>0</v>
      </c>
      <c r="N97" s="55">
        <f>IF(SUMIF('[1]FB HU'!$C:$C,$B97,'[1]FB HU'!M:M)=0,"",SUMIF('[1]FB HU'!$C:$C,$B97,'[1]FB HU'!M:M))</f>
      </c>
      <c r="O97" s="55">
        <f>IF(SUMIF('[1]FB HU'!$C:$C,$B97,'[1]FB HU'!N:N)=0,"",SUMIF('[1]FB HU'!$C:$C,$B97,'[1]FB HU'!N:N))</f>
      </c>
      <c r="P97" s="55">
        <f>IF(SUMIF('[1]FB HU'!$C:$C,$B97,'[1]FB HU'!O:O)=0,"",SUMIF('[1]FB HU'!$C:$C,$B97,'[1]FB HU'!O:O))</f>
      </c>
      <c r="Q97" s="56">
        <f t="shared" si="4"/>
        <v>0</v>
      </c>
      <c r="R97" s="56">
        <f t="shared" si="5"/>
        <v>0</v>
      </c>
      <c r="S97" s="57"/>
      <c r="T97" s="55">
        <f>'Kiadások funkció szerint'!U97</f>
      </c>
      <c r="U97" s="55">
        <f>'Kiadások funkció szerint'!V97</f>
      </c>
      <c r="V97" s="55">
        <f>'Kiadások funkció szerint'!W97</f>
      </c>
    </row>
    <row r="98" spans="1:22" ht="15">
      <c r="A98" s="87" t="s">
        <v>514</v>
      </c>
      <c r="B98" s="129">
        <f>'Kiadások funkció szerint'!B98</f>
      </c>
      <c r="C98" s="129">
        <f>'Kiadások funkció szerint'!C98</f>
      </c>
      <c r="D98" s="47"/>
      <c r="E98" s="55">
        <f>IF(SUMIF('[1]FB HU'!$C:$C,$B98,'[1]FB HU'!E:E)=0,"",SUMIF('[1]FB HU'!$C:$C,$B98,'[1]FB HU'!E:E))</f>
      </c>
      <c r="F98" s="55">
        <f>IF(SUMIF('[1]FB HU'!$C:$C,$B98,'[1]FB HU'!F:F)=0,"",SUMIF('[1]FB HU'!$C:$C,$B98,'[1]FB HU'!F:F))</f>
      </c>
      <c r="G98" s="55">
        <f>IF(SUMIF('[1]FB HU'!$C:$C,$B98,'[1]FB HU'!G:G)=0,"",SUMIF('[1]FB HU'!$C:$C,$B98,'[1]FB HU'!G:G))</f>
      </c>
      <c r="H98" s="55">
        <f>IF(SUMIF('[1]FB HU'!$C:$C,$B98,'[1]FB HU'!H:H)=0,"",SUMIF('[1]FB HU'!$C:$C,$B98,'[1]FB HU'!H:H))</f>
      </c>
      <c r="I98" s="55">
        <f>IF(SUMIF('[1]FB HU'!$C:$C,$B98,'[1]FB HU'!I:I)=0,"",SUMIF('[1]FB HU'!$C:$C,$B98,'[1]FB HU'!I:I))</f>
      </c>
      <c r="J98" s="55">
        <f>IF(SUMIF('[1]FB HU'!$C:$C,$B98,'[1]FB HU'!J:J)=0,"",SUMIF('[1]FB HU'!$C:$C,$B98,'[1]FB HU'!J:J))</f>
      </c>
      <c r="K98" s="55">
        <f>IF(SUMIF('[1]FB HU'!$C:$C,$B98,'[1]FB HU'!K:K)=0,"",SUMIF('[1]FB HU'!$C:$C,$B98,'[1]FB HU'!K:K))</f>
      </c>
      <c r="L98" s="56">
        <f t="shared" si="3"/>
        <v>0</v>
      </c>
      <c r="M98" s="55">
        <f>'Kiadások funkció szerint'!M98-'Bevételek funkció szerint'!L98</f>
        <v>0</v>
      </c>
      <c r="N98" s="55">
        <f>IF(SUMIF('[1]FB HU'!$C:$C,$B98,'[1]FB HU'!M:M)=0,"",SUMIF('[1]FB HU'!$C:$C,$B98,'[1]FB HU'!M:M))</f>
      </c>
      <c r="O98" s="55">
        <f>IF(SUMIF('[1]FB HU'!$C:$C,$B98,'[1]FB HU'!N:N)=0,"",SUMIF('[1]FB HU'!$C:$C,$B98,'[1]FB HU'!N:N))</f>
      </c>
      <c r="P98" s="55">
        <f>IF(SUMIF('[1]FB HU'!$C:$C,$B98,'[1]FB HU'!O:O)=0,"",SUMIF('[1]FB HU'!$C:$C,$B98,'[1]FB HU'!O:O))</f>
      </c>
      <c r="Q98" s="56">
        <f t="shared" si="4"/>
        <v>0</v>
      </c>
      <c r="R98" s="56">
        <f t="shared" si="5"/>
        <v>0</v>
      </c>
      <c r="S98" s="57"/>
      <c r="T98" s="55">
        <f>'Kiadások funkció szerint'!U98</f>
      </c>
      <c r="U98" s="55">
        <f>'Kiadások funkció szerint'!V98</f>
      </c>
      <c r="V98" s="55">
        <f>'Kiadások funkció szerint'!W98</f>
      </c>
    </row>
    <row r="99" spans="1:22" ht="15">
      <c r="A99" s="87" t="s">
        <v>515</v>
      </c>
      <c r="B99" s="129">
        <f>'Kiadások funkció szerint'!B99</f>
      </c>
      <c r="C99" s="129">
        <f>'Kiadások funkció szerint'!C99</f>
      </c>
      <c r="D99" s="47"/>
      <c r="E99" s="55">
        <f>IF(SUMIF('[1]FB HU'!$C:$C,$B99,'[1]FB HU'!E:E)=0,"",SUMIF('[1]FB HU'!$C:$C,$B99,'[1]FB HU'!E:E))</f>
      </c>
      <c r="F99" s="55">
        <f>IF(SUMIF('[1]FB HU'!$C:$C,$B99,'[1]FB HU'!F:F)=0,"",SUMIF('[1]FB HU'!$C:$C,$B99,'[1]FB HU'!F:F))</f>
      </c>
      <c r="G99" s="55">
        <f>IF(SUMIF('[1]FB HU'!$C:$C,$B99,'[1]FB HU'!G:G)=0,"",SUMIF('[1]FB HU'!$C:$C,$B99,'[1]FB HU'!G:G))</f>
      </c>
      <c r="H99" s="55">
        <f>IF(SUMIF('[1]FB HU'!$C:$C,$B99,'[1]FB HU'!H:H)=0,"",SUMIF('[1]FB HU'!$C:$C,$B99,'[1]FB HU'!H:H))</f>
      </c>
      <c r="I99" s="55">
        <f>IF(SUMIF('[1]FB HU'!$C:$C,$B99,'[1]FB HU'!I:I)=0,"",SUMIF('[1]FB HU'!$C:$C,$B99,'[1]FB HU'!I:I))</f>
      </c>
      <c r="J99" s="55">
        <f>IF(SUMIF('[1]FB HU'!$C:$C,$B99,'[1]FB HU'!J:J)=0,"",SUMIF('[1]FB HU'!$C:$C,$B99,'[1]FB HU'!J:J))</f>
      </c>
      <c r="K99" s="55">
        <f>IF(SUMIF('[1]FB HU'!$C:$C,$B99,'[1]FB HU'!K:K)=0,"",SUMIF('[1]FB HU'!$C:$C,$B99,'[1]FB HU'!K:K))</f>
      </c>
      <c r="L99" s="56">
        <f t="shared" si="3"/>
        <v>0</v>
      </c>
      <c r="M99" s="55">
        <f>'Kiadások funkció szerint'!M99-'Bevételek funkció szerint'!L99</f>
        <v>0</v>
      </c>
      <c r="N99" s="55">
        <f>IF(SUMIF('[1]FB HU'!$C:$C,$B99,'[1]FB HU'!M:M)=0,"",SUMIF('[1]FB HU'!$C:$C,$B99,'[1]FB HU'!M:M))</f>
      </c>
      <c r="O99" s="55">
        <f>IF(SUMIF('[1]FB HU'!$C:$C,$B99,'[1]FB HU'!N:N)=0,"",SUMIF('[1]FB HU'!$C:$C,$B99,'[1]FB HU'!N:N))</f>
      </c>
      <c r="P99" s="55">
        <f>IF(SUMIF('[1]FB HU'!$C:$C,$B99,'[1]FB HU'!O:O)=0,"",SUMIF('[1]FB HU'!$C:$C,$B99,'[1]FB HU'!O:O))</f>
      </c>
      <c r="Q99" s="56">
        <f t="shared" si="4"/>
        <v>0</v>
      </c>
      <c r="R99" s="56">
        <f t="shared" si="5"/>
        <v>0</v>
      </c>
      <c r="S99" s="57"/>
      <c r="T99" s="55">
        <f>'Kiadások funkció szerint'!U99</f>
      </c>
      <c r="U99" s="55">
        <f>'Kiadások funkció szerint'!V99</f>
      </c>
      <c r="V99" s="55">
        <f>'Kiadások funkció szerint'!W99</f>
      </c>
    </row>
    <row r="100" spans="1:22" ht="15">
      <c r="A100" s="87" t="s">
        <v>516</v>
      </c>
      <c r="B100" s="129">
        <f>'Kiadások funkció szerint'!B100</f>
      </c>
      <c r="C100" s="129">
        <f>'Kiadások funkció szerint'!C100</f>
      </c>
      <c r="D100" s="47"/>
      <c r="E100" s="55">
        <f>IF(SUMIF('[1]FB HU'!$C:$C,$B100,'[1]FB HU'!E:E)=0,"",SUMIF('[1]FB HU'!$C:$C,$B100,'[1]FB HU'!E:E))</f>
      </c>
      <c r="F100" s="55">
        <f>IF(SUMIF('[1]FB HU'!$C:$C,$B100,'[1]FB HU'!F:F)=0,"",SUMIF('[1]FB HU'!$C:$C,$B100,'[1]FB HU'!F:F))</f>
      </c>
      <c r="G100" s="55">
        <f>IF(SUMIF('[1]FB HU'!$C:$C,$B100,'[1]FB HU'!G:G)=0,"",SUMIF('[1]FB HU'!$C:$C,$B100,'[1]FB HU'!G:G))</f>
      </c>
      <c r="H100" s="55">
        <f>IF(SUMIF('[1]FB HU'!$C:$C,$B100,'[1]FB HU'!H:H)=0,"",SUMIF('[1]FB HU'!$C:$C,$B100,'[1]FB HU'!H:H))</f>
      </c>
      <c r="I100" s="55">
        <f>IF(SUMIF('[1]FB HU'!$C:$C,$B100,'[1]FB HU'!I:I)=0,"",SUMIF('[1]FB HU'!$C:$C,$B100,'[1]FB HU'!I:I))</f>
      </c>
      <c r="J100" s="55">
        <f>IF(SUMIF('[1]FB HU'!$C:$C,$B100,'[1]FB HU'!J:J)=0,"",SUMIF('[1]FB HU'!$C:$C,$B100,'[1]FB HU'!J:J))</f>
      </c>
      <c r="K100" s="55">
        <f>IF(SUMIF('[1]FB HU'!$C:$C,$B100,'[1]FB HU'!K:K)=0,"",SUMIF('[1]FB HU'!$C:$C,$B100,'[1]FB HU'!K:K))</f>
      </c>
      <c r="L100" s="56">
        <f aca="true" t="shared" si="8" ref="L100:L108">SUM(E100:K100)</f>
        <v>0</v>
      </c>
      <c r="M100" s="55">
        <f>'Kiadások funkció szerint'!M100-'Bevételek funkció szerint'!L100</f>
        <v>0</v>
      </c>
      <c r="N100" s="55">
        <f>IF(SUMIF('[1]FB HU'!$C:$C,$B100,'[1]FB HU'!M:M)=0,"",SUMIF('[1]FB HU'!$C:$C,$B100,'[1]FB HU'!M:M))</f>
      </c>
      <c r="O100" s="55">
        <f>IF(SUMIF('[1]FB HU'!$C:$C,$B100,'[1]FB HU'!N:N)=0,"",SUMIF('[1]FB HU'!$C:$C,$B100,'[1]FB HU'!N:N))</f>
      </c>
      <c r="P100" s="55">
        <f>IF(SUMIF('[1]FB HU'!$C:$C,$B100,'[1]FB HU'!O:O)=0,"",SUMIF('[1]FB HU'!$C:$C,$B100,'[1]FB HU'!O:O))</f>
      </c>
      <c r="Q100" s="56">
        <f t="shared" si="4"/>
        <v>0</v>
      </c>
      <c r="R100" s="56">
        <f t="shared" si="5"/>
        <v>0</v>
      </c>
      <c r="S100" s="57"/>
      <c r="T100" s="55">
        <f>'Kiadások funkció szerint'!U100</f>
      </c>
      <c r="U100" s="55">
        <f>'Kiadások funkció szerint'!V100</f>
      </c>
      <c r="V100" s="55">
        <f>'Kiadások funkció szerint'!W100</f>
      </c>
    </row>
    <row r="101" spans="1:22" ht="15">
      <c r="A101" s="87" t="s">
        <v>517</v>
      </c>
      <c r="B101" s="129">
        <f>'Kiadások funkció szerint'!B101</f>
      </c>
      <c r="C101" s="129">
        <f>'Kiadások funkció szerint'!C101</f>
      </c>
      <c r="D101" s="47"/>
      <c r="E101" s="55">
        <f>IF(SUMIF('[1]FB HU'!$C:$C,$B101,'[1]FB HU'!E:E)=0,"",SUMIF('[1]FB HU'!$C:$C,$B101,'[1]FB HU'!E:E))</f>
      </c>
      <c r="F101" s="55">
        <f>IF(SUMIF('[1]FB HU'!$C:$C,$B101,'[1]FB HU'!F:F)=0,"",SUMIF('[1]FB HU'!$C:$C,$B101,'[1]FB HU'!F:F))</f>
      </c>
      <c r="G101" s="55">
        <f>IF(SUMIF('[1]FB HU'!$C:$C,$B101,'[1]FB HU'!G:G)=0,"",SUMIF('[1]FB HU'!$C:$C,$B101,'[1]FB HU'!G:G))</f>
      </c>
      <c r="H101" s="55">
        <f>IF(SUMIF('[1]FB HU'!$C:$C,$B101,'[1]FB HU'!H:H)=0,"",SUMIF('[1]FB HU'!$C:$C,$B101,'[1]FB HU'!H:H))</f>
      </c>
      <c r="I101" s="55">
        <f>IF(SUMIF('[1]FB HU'!$C:$C,$B101,'[1]FB HU'!I:I)=0,"",SUMIF('[1]FB HU'!$C:$C,$B101,'[1]FB HU'!I:I))</f>
      </c>
      <c r="J101" s="55">
        <f>IF(SUMIF('[1]FB HU'!$C:$C,$B101,'[1]FB HU'!J:J)=0,"",SUMIF('[1]FB HU'!$C:$C,$B101,'[1]FB HU'!J:J))</f>
      </c>
      <c r="K101" s="55">
        <f>IF(SUMIF('[1]FB HU'!$C:$C,$B101,'[1]FB HU'!K:K)=0,"",SUMIF('[1]FB HU'!$C:$C,$B101,'[1]FB HU'!K:K))</f>
      </c>
      <c r="L101" s="56">
        <f t="shared" si="8"/>
        <v>0</v>
      </c>
      <c r="M101" s="55">
        <f>'Kiadások funkció szerint'!M101-'Bevételek funkció szerint'!L101</f>
        <v>0</v>
      </c>
      <c r="N101" s="55">
        <f>IF(SUMIF('[1]FB HU'!$C:$C,$B101,'[1]FB HU'!M:M)=0,"",SUMIF('[1]FB HU'!$C:$C,$B101,'[1]FB HU'!M:M))</f>
      </c>
      <c r="O101" s="55">
        <f>IF(SUMIF('[1]FB HU'!$C:$C,$B101,'[1]FB HU'!N:N)=0,"",SUMIF('[1]FB HU'!$C:$C,$B101,'[1]FB HU'!N:N))</f>
      </c>
      <c r="P101" s="55">
        <f>IF(SUMIF('[1]FB HU'!$C:$C,$B101,'[1]FB HU'!O:O)=0,"",SUMIF('[1]FB HU'!$C:$C,$B101,'[1]FB HU'!O:O))</f>
      </c>
      <c r="Q101" s="56">
        <f t="shared" si="4"/>
        <v>0</v>
      </c>
      <c r="R101" s="56">
        <f t="shared" si="5"/>
        <v>0</v>
      </c>
      <c r="S101" s="57"/>
      <c r="T101" s="55">
        <f>'Kiadások funkció szerint'!U101</f>
      </c>
      <c r="U101" s="55">
        <f>'Kiadások funkció szerint'!V101</f>
      </c>
      <c r="V101" s="55">
        <f>'Kiadások funkció szerint'!W101</f>
      </c>
    </row>
    <row r="102" spans="1:22" ht="15">
      <c r="A102" s="87" t="s">
        <v>518</v>
      </c>
      <c r="B102" s="129">
        <f>'Kiadások funkció szerint'!B102</f>
      </c>
      <c r="C102" s="129">
        <f>'Kiadások funkció szerint'!C102</f>
      </c>
      <c r="D102" s="47"/>
      <c r="E102" s="55">
        <f>IF(SUMIF('[1]FB HU'!$C:$C,$B102,'[1]FB HU'!E:E)=0,"",SUMIF('[1]FB HU'!$C:$C,$B102,'[1]FB HU'!E:E))</f>
      </c>
      <c r="F102" s="55">
        <f>IF(SUMIF('[1]FB HU'!$C:$C,$B102,'[1]FB HU'!F:F)=0,"",SUMIF('[1]FB HU'!$C:$C,$B102,'[1]FB HU'!F:F))</f>
      </c>
      <c r="G102" s="55">
        <f>IF(SUMIF('[1]FB HU'!$C:$C,$B102,'[1]FB HU'!G:G)=0,"",SUMIF('[1]FB HU'!$C:$C,$B102,'[1]FB HU'!G:G))</f>
      </c>
      <c r="H102" s="55">
        <f>IF(SUMIF('[1]FB HU'!$C:$C,$B102,'[1]FB HU'!H:H)=0,"",SUMIF('[1]FB HU'!$C:$C,$B102,'[1]FB HU'!H:H))</f>
      </c>
      <c r="I102" s="55">
        <f>IF(SUMIF('[1]FB HU'!$C:$C,$B102,'[1]FB HU'!I:I)=0,"",SUMIF('[1]FB HU'!$C:$C,$B102,'[1]FB HU'!I:I))</f>
      </c>
      <c r="J102" s="55">
        <f>IF(SUMIF('[1]FB HU'!$C:$C,$B102,'[1]FB HU'!J:J)=0,"",SUMIF('[1]FB HU'!$C:$C,$B102,'[1]FB HU'!J:J))</f>
      </c>
      <c r="K102" s="55">
        <f>IF(SUMIF('[1]FB HU'!$C:$C,$B102,'[1]FB HU'!K:K)=0,"",SUMIF('[1]FB HU'!$C:$C,$B102,'[1]FB HU'!K:K))</f>
      </c>
      <c r="L102" s="56">
        <f t="shared" si="8"/>
        <v>0</v>
      </c>
      <c r="M102" s="55">
        <f>'Kiadások funkció szerint'!M102-'Bevételek funkció szerint'!L102</f>
        <v>0</v>
      </c>
      <c r="N102" s="55">
        <f>IF(SUMIF('[1]FB HU'!$C:$C,$B102,'[1]FB HU'!M:M)=0,"",SUMIF('[1]FB HU'!$C:$C,$B102,'[1]FB HU'!M:M))</f>
      </c>
      <c r="O102" s="55">
        <f>IF(SUMIF('[1]FB HU'!$C:$C,$B102,'[1]FB HU'!N:N)=0,"",SUMIF('[1]FB HU'!$C:$C,$B102,'[1]FB HU'!N:N))</f>
      </c>
      <c r="P102" s="55">
        <f>IF(SUMIF('[1]FB HU'!$C:$C,$B102,'[1]FB HU'!O:O)=0,"",SUMIF('[1]FB HU'!$C:$C,$B102,'[1]FB HU'!O:O))</f>
      </c>
      <c r="Q102" s="56">
        <f t="shared" si="4"/>
        <v>0</v>
      </c>
      <c r="R102" s="56">
        <f t="shared" si="5"/>
        <v>0</v>
      </c>
      <c r="S102" s="57"/>
      <c r="T102" s="55">
        <f>'Kiadások funkció szerint'!U102</f>
      </c>
      <c r="U102" s="55">
        <f>'Kiadások funkció szerint'!V102</f>
      </c>
      <c r="V102" s="55">
        <f>'Kiadások funkció szerint'!W102</f>
      </c>
    </row>
    <row r="103" spans="1:22" ht="15">
      <c r="A103" s="87" t="s">
        <v>519</v>
      </c>
      <c r="B103" s="129">
        <f>'Kiadások funkció szerint'!B103</f>
      </c>
      <c r="C103" s="129">
        <f>'Kiadások funkció szerint'!C103</f>
      </c>
      <c r="D103" s="47"/>
      <c r="E103" s="55">
        <f>IF(SUMIF('[1]FB HU'!$C:$C,$B103,'[1]FB HU'!E:E)=0,"",SUMIF('[1]FB HU'!$C:$C,$B103,'[1]FB HU'!E:E))</f>
      </c>
      <c r="F103" s="55">
        <f>IF(SUMIF('[1]FB HU'!$C:$C,$B103,'[1]FB HU'!F:F)=0,"",SUMIF('[1]FB HU'!$C:$C,$B103,'[1]FB HU'!F:F))</f>
      </c>
      <c r="G103" s="55">
        <f>IF(SUMIF('[1]FB HU'!$C:$C,$B103,'[1]FB HU'!G:G)=0,"",SUMIF('[1]FB HU'!$C:$C,$B103,'[1]FB HU'!G:G))</f>
      </c>
      <c r="H103" s="55">
        <f>IF(SUMIF('[1]FB HU'!$C:$C,$B103,'[1]FB HU'!H:H)=0,"",SUMIF('[1]FB HU'!$C:$C,$B103,'[1]FB HU'!H:H))</f>
      </c>
      <c r="I103" s="55">
        <f>IF(SUMIF('[1]FB HU'!$C:$C,$B103,'[1]FB HU'!I:I)=0,"",SUMIF('[1]FB HU'!$C:$C,$B103,'[1]FB HU'!I:I))</f>
      </c>
      <c r="J103" s="55">
        <f>IF(SUMIF('[1]FB HU'!$C:$C,$B103,'[1]FB HU'!J:J)=0,"",SUMIF('[1]FB HU'!$C:$C,$B103,'[1]FB HU'!J:J))</f>
      </c>
      <c r="K103" s="55">
        <f>IF(SUMIF('[1]FB HU'!$C:$C,$B103,'[1]FB HU'!K:K)=0,"",SUMIF('[1]FB HU'!$C:$C,$B103,'[1]FB HU'!K:K))</f>
      </c>
      <c r="L103" s="56">
        <f t="shared" si="8"/>
        <v>0</v>
      </c>
      <c r="M103" s="55">
        <f>'Kiadások funkció szerint'!M103-'Bevételek funkció szerint'!L103</f>
        <v>0</v>
      </c>
      <c r="N103" s="55">
        <f>IF(SUMIF('[1]FB HU'!$C:$C,$B103,'[1]FB HU'!M:M)=0,"",SUMIF('[1]FB HU'!$C:$C,$B103,'[1]FB HU'!M:M))</f>
      </c>
      <c r="O103" s="55">
        <f>IF(SUMIF('[1]FB HU'!$C:$C,$B103,'[1]FB HU'!N:N)=0,"",SUMIF('[1]FB HU'!$C:$C,$B103,'[1]FB HU'!N:N))</f>
      </c>
      <c r="P103" s="55">
        <f>IF(SUMIF('[1]FB HU'!$C:$C,$B103,'[1]FB HU'!O:O)=0,"",SUMIF('[1]FB HU'!$C:$C,$B103,'[1]FB HU'!O:O))</f>
      </c>
      <c r="Q103" s="56">
        <f aca="true" t="shared" si="9" ref="Q103:Q115">SUM(M103:P103)</f>
        <v>0</v>
      </c>
      <c r="R103" s="56">
        <f aca="true" t="shared" si="10" ref="R103:R115">SUM(Q103,L103)</f>
        <v>0</v>
      </c>
      <c r="S103" s="57"/>
      <c r="T103" s="55">
        <f>'Kiadások funkció szerint'!U103</f>
      </c>
      <c r="U103" s="55">
        <f>'Kiadások funkció szerint'!V103</f>
      </c>
      <c r="V103" s="55">
        <f>'Kiadások funkció szerint'!W103</f>
      </c>
    </row>
    <row r="104" spans="1:22" ht="15">
      <c r="A104" s="87" t="s">
        <v>520</v>
      </c>
      <c r="B104" s="129">
        <f>'Kiadások funkció szerint'!B104</f>
      </c>
      <c r="C104" s="129">
        <f>'Kiadások funkció szerint'!C104</f>
      </c>
      <c r="D104" s="47"/>
      <c r="E104" s="55">
        <f>IF(SUMIF('[1]FB HU'!$C:$C,$B104,'[1]FB HU'!E:E)=0,"",SUMIF('[1]FB HU'!$C:$C,$B104,'[1]FB HU'!E:E))</f>
      </c>
      <c r="F104" s="55">
        <f>IF(SUMIF('[1]FB HU'!$C:$C,$B104,'[1]FB HU'!F:F)=0,"",SUMIF('[1]FB HU'!$C:$C,$B104,'[1]FB HU'!F:F))</f>
      </c>
      <c r="G104" s="55">
        <f>IF(SUMIF('[1]FB HU'!$C:$C,$B104,'[1]FB HU'!G:G)=0,"",SUMIF('[1]FB HU'!$C:$C,$B104,'[1]FB HU'!G:G))</f>
      </c>
      <c r="H104" s="55">
        <f>IF(SUMIF('[1]FB HU'!$C:$C,$B104,'[1]FB HU'!H:H)=0,"",SUMIF('[1]FB HU'!$C:$C,$B104,'[1]FB HU'!H:H))</f>
      </c>
      <c r="I104" s="55">
        <f>IF(SUMIF('[1]FB HU'!$C:$C,$B104,'[1]FB HU'!I:I)=0,"",SUMIF('[1]FB HU'!$C:$C,$B104,'[1]FB HU'!I:I))</f>
      </c>
      <c r="J104" s="55">
        <f>IF(SUMIF('[1]FB HU'!$C:$C,$B104,'[1]FB HU'!J:J)=0,"",SUMIF('[1]FB HU'!$C:$C,$B104,'[1]FB HU'!J:J))</f>
      </c>
      <c r="K104" s="55">
        <f>IF(SUMIF('[1]FB HU'!$C:$C,$B104,'[1]FB HU'!K:K)=0,"",SUMIF('[1]FB HU'!$C:$C,$B104,'[1]FB HU'!K:K))</f>
      </c>
      <c r="L104" s="56">
        <f t="shared" si="8"/>
        <v>0</v>
      </c>
      <c r="M104" s="55">
        <f>'Kiadások funkció szerint'!M104-'Bevételek funkció szerint'!L104</f>
        <v>0</v>
      </c>
      <c r="N104" s="55">
        <f>IF(SUMIF('[1]FB HU'!$C:$C,$B104,'[1]FB HU'!M:M)=0,"",SUMIF('[1]FB HU'!$C:$C,$B104,'[1]FB HU'!M:M))</f>
      </c>
      <c r="O104" s="55">
        <f>IF(SUMIF('[1]FB HU'!$C:$C,$B104,'[1]FB HU'!N:N)=0,"",SUMIF('[1]FB HU'!$C:$C,$B104,'[1]FB HU'!N:N))</f>
      </c>
      <c r="P104" s="55">
        <f>IF(SUMIF('[1]FB HU'!$C:$C,$B104,'[1]FB HU'!O:O)=0,"",SUMIF('[1]FB HU'!$C:$C,$B104,'[1]FB HU'!O:O))</f>
      </c>
      <c r="Q104" s="56">
        <f t="shared" si="9"/>
        <v>0</v>
      </c>
      <c r="R104" s="56">
        <f t="shared" si="10"/>
        <v>0</v>
      </c>
      <c r="S104" s="57"/>
      <c r="T104" s="55">
        <f>'Kiadások funkció szerint'!U104</f>
      </c>
      <c r="U104" s="55">
        <f>'Kiadások funkció szerint'!V104</f>
      </c>
      <c r="V104" s="55">
        <f>'Kiadások funkció szerint'!W104</f>
      </c>
    </row>
    <row r="105" spans="1:22" ht="15">
      <c r="A105" s="87" t="s">
        <v>521</v>
      </c>
      <c r="B105" s="129">
        <f>'Kiadások funkció szerint'!B105</f>
      </c>
      <c r="C105" s="129">
        <f>'Kiadások funkció szerint'!C105</f>
      </c>
      <c r="D105" s="47"/>
      <c r="E105" s="55">
        <f>IF(SUMIF('[1]FB HU'!$C:$C,$B105,'[1]FB HU'!E:E)=0,"",SUMIF('[1]FB HU'!$C:$C,$B105,'[1]FB HU'!E:E))</f>
      </c>
      <c r="F105" s="55">
        <f>IF(SUMIF('[1]FB HU'!$C:$C,$B105,'[1]FB HU'!F:F)=0,"",SUMIF('[1]FB HU'!$C:$C,$B105,'[1]FB HU'!F:F))</f>
      </c>
      <c r="G105" s="55">
        <f>IF(SUMIF('[1]FB HU'!$C:$C,$B105,'[1]FB HU'!G:G)=0,"",SUMIF('[1]FB HU'!$C:$C,$B105,'[1]FB HU'!G:G))</f>
      </c>
      <c r="H105" s="55">
        <f>IF(SUMIF('[1]FB HU'!$C:$C,$B105,'[1]FB HU'!H:H)=0,"",SUMIF('[1]FB HU'!$C:$C,$B105,'[1]FB HU'!H:H))</f>
      </c>
      <c r="I105" s="55">
        <f>IF(SUMIF('[1]FB HU'!$C:$C,$B105,'[1]FB HU'!I:I)=0,"",SUMIF('[1]FB HU'!$C:$C,$B105,'[1]FB HU'!I:I))</f>
      </c>
      <c r="J105" s="55">
        <f>IF(SUMIF('[1]FB HU'!$C:$C,$B105,'[1]FB HU'!J:J)=0,"",SUMIF('[1]FB HU'!$C:$C,$B105,'[1]FB HU'!J:J))</f>
      </c>
      <c r="K105" s="55">
        <f>IF(SUMIF('[1]FB HU'!$C:$C,$B105,'[1]FB HU'!K:K)=0,"",SUMIF('[1]FB HU'!$C:$C,$B105,'[1]FB HU'!K:K))</f>
      </c>
      <c r="L105" s="56">
        <f t="shared" si="8"/>
        <v>0</v>
      </c>
      <c r="M105" s="55">
        <f>'Kiadások funkció szerint'!M105-'Bevételek funkció szerint'!L105</f>
        <v>0</v>
      </c>
      <c r="N105" s="55">
        <f>IF(SUMIF('[1]FB HU'!$C:$C,$B105,'[1]FB HU'!M:M)=0,"",SUMIF('[1]FB HU'!$C:$C,$B105,'[1]FB HU'!M:M))</f>
      </c>
      <c r="O105" s="55">
        <f>IF(SUMIF('[1]FB HU'!$C:$C,$B105,'[1]FB HU'!N:N)=0,"",SUMIF('[1]FB HU'!$C:$C,$B105,'[1]FB HU'!N:N))</f>
      </c>
      <c r="P105" s="55">
        <f>IF(SUMIF('[1]FB HU'!$C:$C,$B105,'[1]FB HU'!O:O)=0,"",SUMIF('[1]FB HU'!$C:$C,$B105,'[1]FB HU'!O:O))</f>
      </c>
      <c r="Q105" s="56">
        <f t="shared" si="9"/>
        <v>0</v>
      </c>
      <c r="R105" s="56">
        <f t="shared" si="10"/>
        <v>0</v>
      </c>
      <c r="S105" s="57"/>
      <c r="T105" s="55">
        <f>'Kiadások funkció szerint'!U105</f>
      </c>
      <c r="U105" s="55">
        <f>'Kiadások funkció szerint'!V105</f>
      </c>
      <c r="V105" s="55">
        <f>'Kiadások funkció szerint'!W105</f>
      </c>
    </row>
    <row r="106" spans="1:22" ht="15">
      <c r="A106" s="87" t="s">
        <v>522</v>
      </c>
      <c r="B106" s="129">
        <f>'Kiadások funkció szerint'!B106</f>
      </c>
      <c r="C106" s="129">
        <f>'Kiadások funkció szerint'!C106</f>
      </c>
      <c r="D106" s="47"/>
      <c r="E106" s="55">
        <f>IF(SUMIF('[1]FB HU'!$C:$C,$B106,'[1]FB HU'!E:E)=0,"",SUMIF('[1]FB HU'!$C:$C,$B106,'[1]FB HU'!E:E))</f>
      </c>
      <c r="F106" s="55">
        <f>IF(SUMIF('[1]FB HU'!$C:$C,$B106,'[1]FB HU'!F:F)=0,"",SUMIF('[1]FB HU'!$C:$C,$B106,'[1]FB HU'!F:F))</f>
      </c>
      <c r="G106" s="55">
        <f>IF(SUMIF('[1]FB HU'!$C:$C,$B106,'[1]FB HU'!G:G)=0,"",SUMIF('[1]FB HU'!$C:$C,$B106,'[1]FB HU'!G:G))</f>
      </c>
      <c r="H106" s="55">
        <f>IF(SUMIF('[1]FB HU'!$C:$C,$B106,'[1]FB HU'!H:H)=0,"",SUMIF('[1]FB HU'!$C:$C,$B106,'[1]FB HU'!H:H))</f>
      </c>
      <c r="I106" s="55">
        <f>IF(SUMIF('[1]FB HU'!$C:$C,$B106,'[1]FB HU'!I:I)=0,"",SUMIF('[1]FB HU'!$C:$C,$B106,'[1]FB HU'!I:I))</f>
      </c>
      <c r="J106" s="55">
        <f>IF(SUMIF('[1]FB HU'!$C:$C,$B106,'[1]FB HU'!J:J)=0,"",SUMIF('[1]FB HU'!$C:$C,$B106,'[1]FB HU'!J:J))</f>
      </c>
      <c r="K106" s="55">
        <f>IF(SUMIF('[1]FB HU'!$C:$C,$B106,'[1]FB HU'!K:K)=0,"",SUMIF('[1]FB HU'!$C:$C,$B106,'[1]FB HU'!K:K))</f>
      </c>
      <c r="L106" s="56">
        <f t="shared" si="8"/>
        <v>0</v>
      </c>
      <c r="M106" s="55">
        <f>'Kiadások funkció szerint'!M106-'Bevételek funkció szerint'!L106</f>
        <v>0</v>
      </c>
      <c r="N106" s="55">
        <f>IF(SUMIF('[1]FB HU'!$C:$C,$B106,'[1]FB HU'!M:M)=0,"",SUMIF('[1]FB HU'!$C:$C,$B106,'[1]FB HU'!M:M))</f>
      </c>
      <c r="O106" s="55">
        <f>IF(SUMIF('[1]FB HU'!$C:$C,$B106,'[1]FB HU'!N:N)=0,"",SUMIF('[1]FB HU'!$C:$C,$B106,'[1]FB HU'!N:N))</f>
      </c>
      <c r="P106" s="55">
        <f>IF(SUMIF('[1]FB HU'!$C:$C,$B106,'[1]FB HU'!O:O)=0,"",SUMIF('[1]FB HU'!$C:$C,$B106,'[1]FB HU'!O:O))</f>
      </c>
      <c r="Q106" s="56">
        <f t="shared" si="9"/>
        <v>0</v>
      </c>
      <c r="R106" s="56">
        <f t="shared" si="10"/>
        <v>0</v>
      </c>
      <c r="S106" s="57"/>
      <c r="T106" s="55">
        <f>'Kiadások funkció szerint'!U106</f>
      </c>
      <c r="U106" s="55">
        <f>'Kiadások funkció szerint'!V106</f>
      </c>
      <c r="V106" s="55">
        <f>'Kiadások funkció szerint'!W106</f>
      </c>
    </row>
    <row r="107" spans="1:22" ht="15">
      <c r="A107" s="87" t="s">
        <v>523</v>
      </c>
      <c r="B107" s="129">
        <f>'Kiadások funkció szerint'!B107</f>
      </c>
      <c r="C107" s="129">
        <f>'Kiadások funkció szerint'!C107</f>
      </c>
      <c r="D107" s="47"/>
      <c r="E107" s="55">
        <f>IF(SUMIF('[1]FB HU'!$C:$C,$B107,'[1]FB HU'!E:E)=0,"",SUMIF('[1]FB HU'!$C:$C,$B107,'[1]FB HU'!E:E))</f>
      </c>
      <c r="F107" s="55">
        <f>IF(SUMIF('[1]FB HU'!$C:$C,$B107,'[1]FB HU'!F:F)=0,"",SUMIF('[1]FB HU'!$C:$C,$B107,'[1]FB HU'!F:F))</f>
      </c>
      <c r="G107" s="55">
        <f>IF(SUMIF('[1]FB HU'!$C:$C,$B107,'[1]FB HU'!G:G)=0,"",SUMIF('[1]FB HU'!$C:$C,$B107,'[1]FB HU'!G:G))</f>
      </c>
      <c r="H107" s="55">
        <f>IF(SUMIF('[1]FB HU'!$C:$C,$B107,'[1]FB HU'!H:H)=0,"",SUMIF('[1]FB HU'!$C:$C,$B107,'[1]FB HU'!H:H))</f>
      </c>
      <c r="I107" s="55">
        <f>IF(SUMIF('[1]FB HU'!$C:$C,$B107,'[1]FB HU'!I:I)=0,"",SUMIF('[1]FB HU'!$C:$C,$B107,'[1]FB HU'!I:I))</f>
      </c>
      <c r="J107" s="55">
        <f>IF(SUMIF('[1]FB HU'!$C:$C,$B107,'[1]FB HU'!J:J)=0,"",SUMIF('[1]FB HU'!$C:$C,$B107,'[1]FB HU'!J:J))</f>
      </c>
      <c r="K107" s="55">
        <f>IF(SUMIF('[1]FB HU'!$C:$C,$B107,'[1]FB HU'!K:K)=0,"",SUMIF('[1]FB HU'!$C:$C,$B107,'[1]FB HU'!K:K))</f>
      </c>
      <c r="L107" s="56">
        <f t="shared" si="8"/>
        <v>0</v>
      </c>
      <c r="M107" s="55">
        <f>'Kiadások funkció szerint'!M107-'Bevételek funkció szerint'!L107</f>
        <v>0</v>
      </c>
      <c r="N107" s="55">
        <f>IF(SUMIF('[1]FB HU'!$C:$C,$B107,'[1]FB HU'!M:M)=0,"",SUMIF('[1]FB HU'!$C:$C,$B107,'[1]FB HU'!M:M))</f>
      </c>
      <c r="O107" s="55">
        <f>IF(SUMIF('[1]FB HU'!$C:$C,$B107,'[1]FB HU'!N:N)=0,"",SUMIF('[1]FB HU'!$C:$C,$B107,'[1]FB HU'!N:N))</f>
      </c>
      <c r="P107" s="55">
        <f>IF(SUMIF('[1]FB HU'!$C:$C,$B107,'[1]FB HU'!O:O)=0,"",SUMIF('[1]FB HU'!$C:$C,$B107,'[1]FB HU'!O:O))</f>
      </c>
      <c r="Q107" s="56">
        <f t="shared" si="9"/>
        <v>0</v>
      </c>
      <c r="R107" s="56">
        <f t="shared" si="10"/>
        <v>0</v>
      </c>
      <c r="S107" s="57"/>
      <c r="T107" s="55">
        <f>'Kiadások funkció szerint'!U107</f>
      </c>
      <c r="U107" s="55">
        <f>'Kiadások funkció szerint'!V107</f>
      </c>
      <c r="V107" s="55">
        <f>'Kiadások funkció szerint'!W107</f>
      </c>
    </row>
    <row r="108" spans="1:22" ht="15">
      <c r="A108" s="87" t="s">
        <v>524</v>
      </c>
      <c r="B108" s="129">
        <f>'Kiadások funkció szerint'!B108</f>
      </c>
      <c r="C108" s="129">
        <f>'Kiadások funkció szerint'!C108</f>
      </c>
      <c r="D108" s="47"/>
      <c r="E108" s="55">
        <f>IF(SUMIF('[1]FB HU'!$C:$C,$B108,'[1]FB HU'!E:E)=0,"",SUMIF('[1]FB HU'!$C:$C,$B108,'[1]FB HU'!E:E))</f>
      </c>
      <c r="F108" s="55">
        <f>IF(SUMIF('[1]FB HU'!$C:$C,$B108,'[1]FB HU'!F:F)=0,"",SUMIF('[1]FB HU'!$C:$C,$B108,'[1]FB HU'!F:F))</f>
      </c>
      <c r="G108" s="55">
        <f>IF(SUMIF('[1]FB HU'!$C:$C,$B108,'[1]FB HU'!G:G)=0,"",SUMIF('[1]FB HU'!$C:$C,$B108,'[1]FB HU'!G:G))</f>
      </c>
      <c r="H108" s="55">
        <f>IF(SUMIF('[1]FB HU'!$C:$C,$B108,'[1]FB HU'!H:H)=0,"",SUMIF('[1]FB HU'!$C:$C,$B108,'[1]FB HU'!H:H))</f>
      </c>
      <c r="I108" s="55">
        <f>IF(SUMIF('[1]FB HU'!$C:$C,$B108,'[1]FB HU'!I:I)=0,"",SUMIF('[1]FB HU'!$C:$C,$B108,'[1]FB HU'!I:I))</f>
      </c>
      <c r="J108" s="55">
        <f>IF(SUMIF('[1]FB HU'!$C:$C,$B108,'[1]FB HU'!J:J)=0,"",SUMIF('[1]FB HU'!$C:$C,$B108,'[1]FB HU'!J:J))</f>
      </c>
      <c r="K108" s="55">
        <f>IF(SUMIF('[1]FB HU'!$C:$C,$B108,'[1]FB HU'!K:K)=0,"",SUMIF('[1]FB HU'!$C:$C,$B108,'[1]FB HU'!K:K))</f>
      </c>
      <c r="L108" s="56">
        <f t="shared" si="8"/>
        <v>0</v>
      </c>
      <c r="M108" s="55">
        <f>'Kiadások funkció szerint'!M108-'Bevételek funkció szerint'!L108</f>
        <v>0</v>
      </c>
      <c r="N108" s="55">
        <f>IF(SUMIF('[1]FB HU'!$C:$C,$B108,'[1]FB HU'!M:M)=0,"",SUMIF('[1]FB HU'!$C:$C,$B108,'[1]FB HU'!M:M))</f>
      </c>
      <c r="O108" s="55">
        <f>IF(SUMIF('[1]FB HU'!$C:$C,$B108,'[1]FB HU'!N:N)=0,"",SUMIF('[1]FB HU'!$C:$C,$B108,'[1]FB HU'!N:N))</f>
      </c>
      <c r="P108" s="55">
        <f>IF(SUMIF('[1]FB HU'!$C:$C,$B108,'[1]FB HU'!O:O)=0,"",SUMIF('[1]FB HU'!$C:$C,$B108,'[1]FB HU'!O:O))</f>
      </c>
      <c r="Q108" s="56">
        <f t="shared" si="9"/>
        <v>0</v>
      </c>
      <c r="R108" s="56">
        <f t="shared" si="10"/>
        <v>0</v>
      </c>
      <c r="S108" s="57"/>
      <c r="T108" s="55">
        <f>'Kiadások funkció szerint'!U108</f>
      </c>
      <c r="U108" s="55">
        <f>'Kiadások funkció szerint'!V108</f>
      </c>
      <c r="V108" s="55">
        <f>'Kiadások funkció szerint'!W108</f>
      </c>
    </row>
    <row r="109" spans="1:22" ht="15">
      <c r="A109" s="87" t="s">
        <v>525</v>
      </c>
      <c r="B109" s="129">
        <f>'Kiadások funkció szerint'!B109</f>
      </c>
      <c r="C109" s="129">
        <f>'Kiadások funkció szerint'!C109</f>
      </c>
      <c r="D109" s="47"/>
      <c r="E109" s="55">
        <f>IF(SUMIF('[1]FB HU'!$C:$C,$B109,'[1]FB HU'!E:E)=0,"",SUMIF('[1]FB HU'!$C:$C,$B109,'[1]FB HU'!E:E))</f>
      </c>
      <c r="F109" s="55">
        <f>IF(SUMIF('[1]FB HU'!$C:$C,$B109,'[1]FB HU'!F:F)=0,"",SUMIF('[1]FB HU'!$C:$C,$B109,'[1]FB HU'!F:F))</f>
      </c>
      <c r="G109" s="55">
        <f>IF(SUMIF('[1]FB HU'!$C:$C,$B109,'[1]FB HU'!G:G)=0,"",SUMIF('[1]FB HU'!$C:$C,$B109,'[1]FB HU'!G:G))</f>
      </c>
      <c r="H109" s="55">
        <f>IF(SUMIF('[1]FB HU'!$C:$C,$B109,'[1]FB HU'!H:H)=0,"",SUMIF('[1]FB HU'!$C:$C,$B109,'[1]FB HU'!H:H))</f>
      </c>
      <c r="I109" s="55">
        <f>IF(SUMIF('[1]FB HU'!$C:$C,$B109,'[1]FB HU'!I:I)=0,"",SUMIF('[1]FB HU'!$C:$C,$B109,'[1]FB HU'!I:I))</f>
      </c>
      <c r="J109" s="55">
        <f>IF(SUMIF('[1]FB HU'!$C:$C,$B109,'[1]FB HU'!J:J)=0,"",SUMIF('[1]FB HU'!$C:$C,$B109,'[1]FB HU'!J:J))</f>
      </c>
      <c r="K109" s="55">
        <f>IF(SUMIF('[1]FB HU'!$C:$C,$B109,'[1]FB HU'!K:K)=0,"",SUMIF('[1]FB HU'!$C:$C,$B109,'[1]FB HU'!K:K))</f>
      </c>
      <c r="L109" s="56">
        <f aca="true" t="shared" si="11" ref="L109:L145">SUM(E109:K109)</f>
        <v>0</v>
      </c>
      <c r="M109" s="55">
        <f>'Kiadások funkció szerint'!M109-'Bevételek funkció szerint'!L109</f>
        <v>0</v>
      </c>
      <c r="N109" s="55">
        <f>IF(SUMIF('[1]FB HU'!$C:$C,$B109,'[1]FB HU'!M:M)=0,"",SUMIF('[1]FB HU'!$C:$C,$B109,'[1]FB HU'!M:M))</f>
      </c>
      <c r="O109" s="55">
        <f>IF(SUMIF('[1]FB HU'!$C:$C,$B109,'[1]FB HU'!N:N)=0,"",SUMIF('[1]FB HU'!$C:$C,$B109,'[1]FB HU'!N:N))</f>
      </c>
      <c r="P109" s="55">
        <f>IF(SUMIF('[1]FB HU'!$C:$C,$B109,'[1]FB HU'!O:O)=0,"",SUMIF('[1]FB HU'!$C:$C,$B109,'[1]FB HU'!O:O))</f>
      </c>
      <c r="Q109" s="56">
        <f t="shared" si="9"/>
        <v>0</v>
      </c>
      <c r="R109" s="56">
        <f t="shared" si="10"/>
        <v>0</v>
      </c>
      <c r="S109" s="57"/>
      <c r="T109" s="55">
        <f>'Kiadások funkció szerint'!U109</f>
      </c>
      <c r="U109" s="55">
        <f>'Kiadások funkció szerint'!V109</f>
      </c>
      <c r="V109" s="55">
        <f>'Kiadások funkció szerint'!W109</f>
      </c>
    </row>
    <row r="110" spans="1:22" ht="15">
      <c r="A110" s="111" t="s">
        <v>526</v>
      </c>
      <c r="B110" s="129">
        <f>'Kiadások funkció szerint'!B110</f>
      </c>
      <c r="C110" s="129">
        <f>'Kiadások funkció szerint'!C110</f>
      </c>
      <c r="D110" s="47"/>
      <c r="E110" s="55">
        <f>IF(SUMIF('[1]FB HU'!$C:$C,$B110,'[1]FB HU'!E:E)=0,"",SUMIF('[1]FB HU'!$C:$C,$B110,'[1]FB HU'!E:E))</f>
      </c>
      <c r="F110" s="55">
        <f>IF(SUMIF('[1]FB HU'!$C:$C,$B110,'[1]FB HU'!F:F)=0,"",SUMIF('[1]FB HU'!$C:$C,$B110,'[1]FB HU'!F:F))</f>
      </c>
      <c r="G110" s="55">
        <f>IF(SUMIF('[1]FB HU'!$C:$C,$B110,'[1]FB HU'!G:G)=0,"",SUMIF('[1]FB HU'!$C:$C,$B110,'[1]FB HU'!G:G))</f>
      </c>
      <c r="H110" s="55">
        <f>IF(SUMIF('[1]FB HU'!$C:$C,$B110,'[1]FB HU'!H:H)=0,"",SUMIF('[1]FB HU'!$C:$C,$B110,'[1]FB HU'!H:H))</f>
      </c>
      <c r="I110" s="55">
        <f>IF(SUMIF('[1]FB HU'!$C:$C,$B110,'[1]FB HU'!I:I)=0,"",SUMIF('[1]FB HU'!$C:$C,$B110,'[1]FB HU'!I:I))</f>
      </c>
      <c r="J110" s="55">
        <f>IF(SUMIF('[1]FB HU'!$C:$C,$B110,'[1]FB HU'!J:J)=0,"",SUMIF('[1]FB HU'!$C:$C,$B110,'[1]FB HU'!J:J))</f>
      </c>
      <c r="K110" s="55">
        <f>IF(SUMIF('[1]FB HU'!$C:$C,$B110,'[1]FB HU'!K:K)=0,"",SUMIF('[1]FB HU'!$C:$C,$B110,'[1]FB HU'!K:K))</f>
      </c>
      <c r="L110" s="56">
        <f t="shared" si="11"/>
        <v>0</v>
      </c>
      <c r="M110" s="55">
        <f>'Kiadások funkció szerint'!M110-'Bevételek funkció szerint'!L110</f>
        <v>0</v>
      </c>
      <c r="N110" s="55">
        <f>IF(SUMIF('[1]FB HU'!$C:$C,$B110,'[1]FB HU'!M:M)=0,"",SUMIF('[1]FB HU'!$C:$C,$B110,'[1]FB HU'!M:M))</f>
      </c>
      <c r="O110" s="55">
        <f>IF(SUMIF('[1]FB HU'!$C:$C,$B110,'[1]FB HU'!N:N)=0,"",SUMIF('[1]FB HU'!$C:$C,$B110,'[1]FB HU'!N:N))</f>
      </c>
      <c r="P110" s="55">
        <f>IF(SUMIF('[1]FB HU'!$C:$C,$B110,'[1]FB HU'!O:O)=0,"",SUMIF('[1]FB HU'!$C:$C,$B110,'[1]FB HU'!O:O))</f>
      </c>
      <c r="Q110" s="56">
        <f t="shared" si="9"/>
        <v>0</v>
      </c>
      <c r="R110" s="56">
        <f t="shared" si="10"/>
        <v>0</v>
      </c>
      <c r="S110" s="57"/>
      <c r="T110" s="55">
        <f>'Kiadások funkció szerint'!U110</f>
      </c>
      <c r="U110" s="55">
        <f>'Kiadások funkció szerint'!V110</f>
      </c>
      <c r="V110" s="55">
        <f>'Kiadások funkció szerint'!W110</f>
      </c>
    </row>
    <row r="111" spans="1:22" ht="15">
      <c r="A111" s="111" t="s">
        <v>527</v>
      </c>
      <c r="B111" s="129">
        <f>'Kiadások funkció szerint'!B111</f>
      </c>
      <c r="C111" s="129">
        <f>'Kiadások funkció szerint'!C111</f>
      </c>
      <c r="D111" s="47"/>
      <c r="E111" s="55">
        <f>IF(SUMIF('[1]FB HU'!$C:$C,$B111,'[1]FB HU'!E:E)=0,"",SUMIF('[1]FB HU'!$C:$C,$B111,'[1]FB HU'!E:E))</f>
      </c>
      <c r="F111" s="55">
        <f>IF(SUMIF('[1]FB HU'!$C:$C,$B111,'[1]FB HU'!F:F)=0,"",SUMIF('[1]FB HU'!$C:$C,$B111,'[1]FB HU'!F:F))</f>
      </c>
      <c r="G111" s="55">
        <f>IF(SUMIF('[1]FB HU'!$C:$C,$B111,'[1]FB HU'!G:G)=0,"",SUMIF('[1]FB HU'!$C:$C,$B111,'[1]FB HU'!G:G))</f>
      </c>
      <c r="H111" s="55">
        <f>IF(SUMIF('[1]FB HU'!$C:$C,$B111,'[1]FB HU'!H:H)=0,"",SUMIF('[1]FB HU'!$C:$C,$B111,'[1]FB HU'!H:H))</f>
      </c>
      <c r="I111" s="55">
        <f>IF(SUMIF('[1]FB HU'!$C:$C,$B111,'[1]FB HU'!I:I)=0,"",SUMIF('[1]FB HU'!$C:$C,$B111,'[1]FB HU'!I:I))</f>
      </c>
      <c r="J111" s="55">
        <f>IF(SUMIF('[1]FB HU'!$C:$C,$B111,'[1]FB HU'!J:J)=0,"",SUMIF('[1]FB HU'!$C:$C,$B111,'[1]FB HU'!J:J))</f>
      </c>
      <c r="K111" s="55">
        <f>IF(SUMIF('[1]FB HU'!$C:$C,$B111,'[1]FB HU'!K:K)=0,"",SUMIF('[1]FB HU'!$C:$C,$B111,'[1]FB HU'!K:K))</f>
      </c>
      <c r="L111" s="56">
        <f t="shared" si="11"/>
        <v>0</v>
      </c>
      <c r="M111" s="55">
        <f>'Kiadások funkció szerint'!M111-'Bevételek funkció szerint'!L111</f>
        <v>0</v>
      </c>
      <c r="N111" s="55">
        <f>IF(SUMIF('[1]FB HU'!$C:$C,$B111,'[1]FB HU'!M:M)=0,"",SUMIF('[1]FB HU'!$C:$C,$B111,'[1]FB HU'!M:M))</f>
      </c>
      <c r="O111" s="55">
        <f>IF(SUMIF('[1]FB HU'!$C:$C,$B111,'[1]FB HU'!N:N)=0,"",SUMIF('[1]FB HU'!$C:$C,$B111,'[1]FB HU'!N:N))</f>
      </c>
      <c r="P111" s="55">
        <f>IF(SUMIF('[1]FB HU'!$C:$C,$B111,'[1]FB HU'!O:O)=0,"",SUMIF('[1]FB HU'!$C:$C,$B111,'[1]FB HU'!O:O))</f>
      </c>
      <c r="Q111" s="56">
        <f t="shared" si="9"/>
        <v>0</v>
      </c>
      <c r="R111" s="56">
        <f t="shared" si="10"/>
        <v>0</v>
      </c>
      <c r="S111" s="57"/>
      <c r="T111" s="55">
        <f>'Kiadások funkció szerint'!U111</f>
      </c>
      <c r="U111" s="55">
        <f>'Kiadások funkció szerint'!V111</f>
      </c>
      <c r="V111" s="55">
        <f>'Kiadások funkció szerint'!W111</f>
      </c>
    </row>
    <row r="112" spans="1:22" ht="15">
      <c r="A112" s="111" t="s">
        <v>528</v>
      </c>
      <c r="B112" s="129">
        <f>'Kiadások funkció szerint'!B112</f>
      </c>
      <c r="C112" s="129">
        <f>'Kiadások funkció szerint'!C112</f>
      </c>
      <c r="D112" s="47"/>
      <c r="E112" s="55">
        <f>IF(SUMIF('[1]FB HU'!$C:$C,$B112,'[1]FB HU'!E:E)=0,"",SUMIF('[1]FB HU'!$C:$C,$B112,'[1]FB HU'!E:E))</f>
      </c>
      <c r="F112" s="55">
        <f>IF(SUMIF('[1]FB HU'!$C:$C,$B112,'[1]FB HU'!F:F)=0,"",SUMIF('[1]FB HU'!$C:$C,$B112,'[1]FB HU'!F:F))</f>
      </c>
      <c r="G112" s="55">
        <f>IF(SUMIF('[1]FB HU'!$C:$C,$B112,'[1]FB HU'!G:G)=0,"",SUMIF('[1]FB HU'!$C:$C,$B112,'[1]FB HU'!G:G))</f>
      </c>
      <c r="H112" s="55">
        <f>IF(SUMIF('[1]FB HU'!$C:$C,$B112,'[1]FB HU'!H:H)=0,"",SUMIF('[1]FB HU'!$C:$C,$B112,'[1]FB HU'!H:H))</f>
      </c>
      <c r="I112" s="55">
        <f>IF(SUMIF('[1]FB HU'!$C:$C,$B112,'[1]FB HU'!I:I)=0,"",SUMIF('[1]FB HU'!$C:$C,$B112,'[1]FB HU'!I:I))</f>
      </c>
      <c r="J112" s="55">
        <f>IF(SUMIF('[1]FB HU'!$C:$C,$B112,'[1]FB HU'!J:J)=0,"",SUMIF('[1]FB HU'!$C:$C,$B112,'[1]FB HU'!J:J))</f>
      </c>
      <c r="K112" s="55">
        <f>IF(SUMIF('[1]FB HU'!$C:$C,$B112,'[1]FB HU'!K:K)=0,"",SUMIF('[1]FB HU'!$C:$C,$B112,'[1]FB HU'!K:K))</f>
      </c>
      <c r="L112" s="56">
        <f t="shared" si="11"/>
        <v>0</v>
      </c>
      <c r="M112" s="55">
        <f>'Kiadások funkció szerint'!M112-'Bevételek funkció szerint'!L112</f>
        <v>0</v>
      </c>
      <c r="N112" s="55">
        <f>IF(SUMIF('[1]FB HU'!$C:$C,$B112,'[1]FB HU'!M:M)=0,"",SUMIF('[1]FB HU'!$C:$C,$B112,'[1]FB HU'!M:M))</f>
      </c>
      <c r="O112" s="55">
        <f>IF(SUMIF('[1]FB HU'!$C:$C,$B112,'[1]FB HU'!N:N)=0,"",SUMIF('[1]FB HU'!$C:$C,$B112,'[1]FB HU'!N:N))</f>
      </c>
      <c r="P112" s="55">
        <f>IF(SUMIF('[1]FB HU'!$C:$C,$B112,'[1]FB HU'!O:O)=0,"",SUMIF('[1]FB HU'!$C:$C,$B112,'[1]FB HU'!O:O))</f>
      </c>
      <c r="Q112" s="56">
        <f t="shared" si="9"/>
        <v>0</v>
      </c>
      <c r="R112" s="56">
        <f t="shared" si="10"/>
        <v>0</v>
      </c>
      <c r="S112" s="57"/>
      <c r="T112" s="55">
        <f>'Kiadások funkció szerint'!U112</f>
      </c>
      <c r="U112" s="55">
        <f>'Kiadások funkció szerint'!V112</f>
      </c>
      <c r="V112" s="55">
        <f>'Kiadások funkció szerint'!W112</f>
      </c>
    </row>
    <row r="113" spans="1:22" ht="15">
      <c r="A113" s="111" t="s">
        <v>558</v>
      </c>
      <c r="B113" s="129">
        <f>'Kiadások funkció szerint'!B113</f>
      </c>
      <c r="C113" s="129">
        <f>'Kiadások funkció szerint'!C113</f>
      </c>
      <c r="D113" s="47"/>
      <c r="E113" s="55">
        <f>IF(SUMIF('[1]FB HU'!$C:$C,$B113,'[1]FB HU'!E:E)=0,"",SUMIF('[1]FB HU'!$C:$C,$B113,'[1]FB HU'!E:E))</f>
      </c>
      <c r="F113" s="55">
        <f>IF(SUMIF('[1]FB HU'!$C:$C,$B113,'[1]FB HU'!F:F)=0,"",SUMIF('[1]FB HU'!$C:$C,$B113,'[1]FB HU'!F:F))</f>
      </c>
      <c r="G113" s="55">
        <f>IF(SUMIF('[1]FB HU'!$C:$C,$B113,'[1]FB HU'!G:G)=0,"",SUMIF('[1]FB HU'!$C:$C,$B113,'[1]FB HU'!G:G))</f>
      </c>
      <c r="H113" s="55">
        <f>IF(SUMIF('[1]FB HU'!$C:$C,$B113,'[1]FB HU'!H:H)=0,"",SUMIF('[1]FB HU'!$C:$C,$B113,'[1]FB HU'!H:H))</f>
      </c>
      <c r="I113" s="55">
        <f>IF(SUMIF('[1]FB HU'!$C:$C,$B113,'[1]FB HU'!I:I)=0,"",SUMIF('[1]FB HU'!$C:$C,$B113,'[1]FB HU'!I:I))</f>
      </c>
      <c r="J113" s="55">
        <f>IF(SUMIF('[1]FB HU'!$C:$C,$B113,'[1]FB HU'!J:J)=0,"",SUMIF('[1]FB HU'!$C:$C,$B113,'[1]FB HU'!J:J))</f>
      </c>
      <c r="K113" s="55">
        <f>IF(SUMIF('[1]FB HU'!$C:$C,$B113,'[1]FB HU'!K:K)=0,"",SUMIF('[1]FB HU'!$C:$C,$B113,'[1]FB HU'!K:K))</f>
      </c>
      <c r="L113" s="56">
        <f t="shared" si="11"/>
        <v>0</v>
      </c>
      <c r="M113" s="55">
        <f>'Kiadások funkció szerint'!M113-'Bevételek funkció szerint'!L113</f>
        <v>0</v>
      </c>
      <c r="N113" s="55">
        <f>IF(SUMIF('[1]FB HU'!$C:$C,$B113,'[1]FB HU'!M:M)=0,"",SUMIF('[1]FB HU'!$C:$C,$B113,'[1]FB HU'!M:M))</f>
      </c>
      <c r="O113" s="55">
        <f>IF(SUMIF('[1]FB HU'!$C:$C,$B113,'[1]FB HU'!N:N)=0,"",SUMIF('[1]FB HU'!$C:$C,$B113,'[1]FB HU'!N:N))</f>
      </c>
      <c r="P113" s="55">
        <f>IF(SUMIF('[1]FB HU'!$C:$C,$B113,'[1]FB HU'!O:O)=0,"",SUMIF('[1]FB HU'!$C:$C,$B113,'[1]FB HU'!O:O))</f>
      </c>
      <c r="Q113" s="56">
        <f t="shared" si="9"/>
        <v>0</v>
      </c>
      <c r="R113" s="56">
        <f t="shared" si="10"/>
        <v>0</v>
      </c>
      <c r="S113" s="57"/>
      <c r="T113" s="55">
        <f>'Kiadások funkció szerint'!U113</f>
      </c>
      <c r="U113" s="55">
        <f>'Kiadások funkció szerint'!V113</f>
      </c>
      <c r="V113" s="55">
        <f>'Kiadások funkció szerint'!W113</f>
      </c>
    </row>
    <row r="114" spans="1:22" ht="15">
      <c r="A114" s="111" t="s">
        <v>559</v>
      </c>
      <c r="B114" s="129">
        <f>'Kiadások funkció szerint'!B114</f>
      </c>
      <c r="C114" s="129">
        <f>'Kiadások funkció szerint'!C114</f>
      </c>
      <c r="D114" s="47"/>
      <c r="E114" s="55">
        <f>IF(SUMIF('[1]FB HU'!$C:$C,$B114,'[1]FB HU'!E:E)=0,"",SUMIF('[1]FB HU'!$C:$C,$B114,'[1]FB HU'!E:E))</f>
      </c>
      <c r="F114" s="55">
        <f>IF(SUMIF('[1]FB HU'!$C:$C,$B114,'[1]FB HU'!F:F)=0,"",SUMIF('[1]FB HU'!$C:$C,$B114,'[1]FB HU'!F:F))</f>
      </c>
      <c r="G114" s="55">
        <f>IF(SUMIF('[1]FB HU'!$C:$C,$B114,'[1]FB HU'!G:G)=0,"",SUMIF('[1]FB HU'!$C:$C,$B114,'[1]FB HU'!G:G))</f>
      </c>
      <c r="H114" s="55">
        <f>IF(SUMIF('[1]FB HU'!$C:$C,$B114,'[1]FB HU'!H:H)=0,"",SUMIF('[1]FB HU'!$C:$C,$B114,'[1]FB HU'!H:H))</f>
      </c>
      <c r="I114" s="55">
        <f>IF(SUMIF('[1]FB HU'!$C:$C,$B114,'[1]FB HU'!I:I)=0,"",SUMIF('[1]FB HU'!$C:$C,$B114,'[1]FB HU'!I:I))</f>
      </c>
      <c r="J114" s="55">
        <f>IF(SUMIF('[1]FB HU'!$C:$C,$B114,'[1]FB HU'!J:J)=0,"",SUMIF('[1]FB HU'!$C:$C,$B114,'[1]FB HU'!J:J))</f>
      </c>
      <c r="K114" s="55">
        <f>IF(SUMIF('[1]FB HU'!$C:$C,$B114,'[1]FB HU'!K:K)=0,"",SUMIF('[1]FB HU'!$C:$C,$B114,'[1]FB HU'!K:K))</f>
      </c>
      <c r="L114" s="56">
        <f t="shared" si="11"/>
        <v>0</v>
      </c>
      <c r="M114" s="55">
        <f>'Kiadások funkció szerint'!M114-'Bevételek funkció szerint'!L114</f>
        <v>0</v>
      </c>
      <c r="N114" s="55">
        <f>IF(SUMIF('[1]FB HU'!$C:$C,$B114,'[1]FB HU'!M:M)=0,"",SUMIF('[1]FB HU'!$C:$C,$B114,'[1]FB HU'!M:M))</f>
      </c>
      <c r="O114" s="55">
        <f>IF(SUMIF('[1]FB HU'!$C:$C,$B114,'[1]FB HU'!N:N)=0,"",SUMIF('[1]FB HU'!$C:$C,$B114,'[1]FB HU'!N:N))</f>
      </c>
      <c r="P114" s="55">
        <f>IF(SUMIF('[1]FB HU'!$C:$C,$B114,'[1]FB HU'!O:O)=0,"",SUMIF('[1]FB HU'!$C:$C,$B114,'[1]FB HU'!O:O))</f>
      </c>
      <c r="Q114" s="56">
        <f t="shared" si="9"/>
        <v>0</v>
      </c>
      <c r="R114" s="56">
        <f t="shared" si="10"/>
        <v>0</v>
      </c>
      <c r="S114" s="57"/>
      <c r="T114" s="55">
        <f>'Kiadások funkció szerint'!U114</f>
      </c>
      <c r="U114" s="55">
        <f>'Kiadások funkció szerint'!V114</f>
      </c>
      <c r="V114" s="55">
        <f>'Kiadások funkció szerint'!W114</f>
      </c>
    </row>
    <row r="115" spans="1:22" ht="15">
      <c r="A115" s="111" t="s">
        <v>560</v>
      </c>
      <c r="B115" s="129">
        <f>'Kiadások funkció szerint'!B115</f>
      </c>
      <c r="C115" s="129">
        <f>'Kiadások funkció szerint'!C115</f>
      </c>
      <c r="D115" s="47"/>
      <c r="E115" s="55">
        <f>IF(SUMIF('[1]FB HU'!$C:$C,$B115,'[1]FB HU'!E:E)=0,"",SUMIF('[1]FB HU'!$C:$C,$B115,'[1]FB HU'!E:E))</f>
      </c>
      <c r="F115" s="55">
        <f>IF(SUMIF('[1]FB HU'!$C:$C,$B115,'[1]FB HU'!F:F)=0,"",SUMIF('[1]FB HU'!$C:$C,$B115,'[1]FB HU'!F:F))</f>
      </c>
      <c r="G115" s="55">
        <f>IF(SUMIF('[1]FB HU'!$C:$C,$B115,'[1]FB HU'!G:G)=0,"",SUMIF('[1]FB HU'!$C:$C,$B115,'[1]FB HU'!G:G))</f>
      </c>
      <c r="H115" s="55">
        <f>IF(SUMIF('[1]FB HU'!$C:$C,$B115,'[1]FB HU'!H:H)=0,"",SUMIF('[1]FB HU'!$C:$C,$B115,'[1]FB HU'!H:H))</f>
      </c>
      <c r="I115" s="55">
        <f>IF(SUMIF('[1]FB HU'!$C:$C,$B115,'[1]FB HU'!I:I)=0,"",SUMIF('[1]FB HU'!$C:$C,$B115,'[1]FB HU'!I:I))</f>
      </c>
      <c r="J115" s="55">
        <f>IF(SUMIF('[1]FB HU'!$C:$C,$B115,'[1]FB HU'!J:J)=0,"",SUMIF('[1]FB HU'!$C:$C,$B115,'[1]FB HU'!J:J))</f>
      </c>
      <c r="K115" s="55">
        <f>IF(SUMIF('[1]FB HU'!$C:$C,$B115,'[1]FB HU'!K:K)=0,"",SUMIF('[1]FB HU'!$C:$C,$B115,'[1]FB HU'!K:K))</f>
      </c>
      <c r="L115" s="56">
        <f t="shared" si="11"/>
        <v>0</v>
      </c>
      <c r="M115" s="55">
        <f>'Kiadások funkció szerint'!M115-'Bevételek funkció szerint'!L115</f>
        <v>0</v>
      </c>
      <c r="N115" s="55">
        <f>IF(SUMIF('[1]FB HU'!$C:$C,$B115,'[1]FB HU'!M:M)=0,"",SUMIF('[1]FB HU'!$C:$C,$B115,'[1]FB HU'!M:M))</f>
      </c>
      <c r="O115" s="55">
        <f>IF(SUMIF('[1]FB HU'!$C:$C,$B115,'[1]FB HU'!N:N)=0,"",SUMIF('[1]FB HU'!$C:$C,$B115,'[1]FB HU'!N:N))</f>
      </c>
      <c r="P115" s="55">
        <f>IF(SUMIF('[1]FB HU'!$C:$C,$B115,'[1]FB HU'!O:O)=0,"",SUMIF('[1]FB HU'!$C:$C,$B115,'[1]FB HU'!O:O))</f>
      </c>
      <c r="Q115" s="56">
        <f t="shared" si="9"/>
        <v>0</v>
      </c>
      <c r="R115" s="56">
        <f t="shared" si="10"/>
        <v>0</v>
      </c>
      <c r="S115" s="57"/>
      <c r="T115" s="55">
        <f>'Kiadások funkció szerint'!U115</f>
      </c>
      <c r="U115" s="55">
        <f>'Kiadások funkció szerint'!V115</f>
      </c>
      <c r="V115" s="55">
        <f>'Kiadások funkció szerint'!W115</f>
      </c>
    </row>
    <row r="116" spans="1:22" ht="15">
      <c r="A116" s="111" t="s">
        <v>561</v>
      </c>
      <c r="B116" s="129">
        <f>'Kiadások funkció szerint'!B116</f>
      </c>
      <c r="C116" s="129">
        <f>'Kiadások funkció szerint'!C116</f>
      </c>
      <c r="D116" s="47"/>
      <c r="E116" s="55">
        <f>IF(SUMIF('[1]FB HU'!$C:$C,$B116,'[1]FB HU'!E:E)=0,"",SUMIF('[1]FB HU'!$C:$C,$B116,'[1]FB HU'!E:E))</f>
      </c>
      <c r="F116" s="55">
        <f>IF(SUMIF('[1]FB HU'!$C:$C,$B116,'[1]FB HU'!F:F)=0,"",SUMIF('[1]FB HU'!$C:$C,$B116,'[1]FB HU'!F:F))</f>
      </c>
      <c r="G116" s="55">
        <f>IF(SUMIF('[1]FB HU'!$C:$C,$B116,'[1]FB HU'!G:G)=0,"",SUMIF('[1]FB HU'!$C:$C,$B116,'[1]FB HU'!G:G))</f>
      </c>
      <c r="H116" s="55">
        <f>IF(SUMIF('[1]FB HU'!$C:$C,$B116,'[1]FB HU'!H:H)=0,"",SUMIF('[1]FB HU'!$C:$C,$B116,'[1]FB HU'!H:H))</f>
      </c>
      <c r="I116" s="55">
        <f>IF(SUMIF('[1]FB HU'!$C:$C,$B116,'[1]FB HU'!I:I)=0,"",SUMIF('[1]FB HU'!$C:$C,$B116,'[1]FB HU'!I:I))</f>
      </c>
      <c r="J116" s="55">
        <f>IF(SUMIF('[1]FB HU'!$C:$C,$B116,'[1]FB HU'!J:J)=0,"",SUMIF('[1]FB HU'!$C:$C,$B116,'[1]FB HU'!J:J))</f>
      </c>
      <c r="K116" s="55">
        <f>IF(SUMIF('[1]FB HU'!$C:$C,$B116,'[1]FB HU'!K:K)=0,"",SUMIF('[1]FB HU'!$C:$C,$B116,'[1]FB HU'!K:K))</f>
      </c>
      <c r="L116" s="56">
        <f t="shared" si="11"/>
        <v>0</v>
      </c>
      <c r="M116" s="55">
        <f>'Kiadások funkció szerint'!M116-'Bevételek funkció szerint'!L116</f>
        <v>0</v>
      </c>
      <c r="N116" s="55">
        <f>IF(SUMIF('[1]FB HU'!$C:$C,$B116,'[1]FB HU'!M:M)=0,"",SUMIF('[1]FB HU'!$C:$C,$B116,'[1]FB HU'!M:M))</f>
      </c>
      <c r="O116" s="55">
        <f>IF(SUMIF('[1]FB HU'!$C:$C,$B116,'[1]FB HU'!N:N)=0,"",SUMIF('[1]FB HU'!$C:$C,$B116,'[1]FB HU'!N:N))</f>
      </c>
      <c r="P116" s="55">
        <f>IF(SUMIF('[1]FB HU'!$C:$C,$B116,'[1]FB HU'!O:O)=0,"",SUMIF('[1]FB HU'!$C:$C,$B116,'[1]FB HU'!O:O))</f>
      </c>
      <c r="Q116" s="56">
        <f aca="true" t="shared" si="12" ref="Q116:Q128">SUM(M116:P116)</f>
        <v>0</v>
      </c>
      <c r="R116" s="56">
        <f aca="true" t="shared" si="13" ref="R116:R128">SUM(Q116,L116)</f>
        <v>0</v>
      </c>
      <c r="S116" s="57"/>
      <c r="T116" s="55">
        <f>'Kiadások funkció szerint'!U116</f>
      </c>
      <c r="U116" s="55">
        <f>'Kiadások funkció szerint'!V116</f>
      </c>
      <c r="V116" s="55">
        <f>'Kiadások funkció szerint'!W116</f>
      </c>
    </row>
    <row r="117" spans="1:22" ht="15">
      <c r="A117" s="111" t="s">
        <v>562</v>
      </c>
      <c r="B117" s="129">
        <f>'Kiadások funkció szerint'!B117</f>
      </c>
      <c r="C117" s="129">
        <f>'Kiadások funkció szerint'!C117</f>
      </c>
      <c r="D117" s="47"/>
      <c r="E117" s="55">
        <f>IF(SUMIF('[1]FB HU'!$C:$C,$B117,'[1]FB HU'!E:E)=0,"",SUMIF('[1]FB HU'!$C:$C,$B117,'[1]FB HU'!E:E))</f>
      </c>
      <c r="F117" s="55">
        <f>IF(SUMIF('[1]FB HU'!$C:$C,$B117,'[1]FB HU'!F:F)=0,"",SUMIF('[1]FB HU'!$C:$C,$B117,'[1]FB HU'!F:F))</f>
      </c>
      <c r="G117" s="55">
        <f>IF(SUMIF('[1]FB HU'!$C:$C,$B117,'[1]FB HU'!G:G)=0,"",SUMIF('[1]FB HU'!$C:$C,$B117,'[1]FB HU'!G:G))</f>
      </c>
      <c r="H117" s="55">
        <f>IF(SUMIF('[1]FB HU'!$C:$C,$B117,'[1]FB HU'!H:H)=0,"",SUMIF('[1]FB HU'!$C:$C,$B117,'[1]FB HU'!H:H))</f>
      </c>
      <c r="I117" s="55">
        <f>IF(SUMIF('[1]FB HU'!$C:$C,$B117,'[1]FB HU'!I:I)=0,"",SUMIF('[1]FB HU'!$C:$C,$B117,'[1]FB HU'!I:I))</f>
      </c>
      <c r="J117" s="55">
        <f>IF(SUMIF('[1]FB HU'!$C:$C,$B117,'[1]FB HU'!J:J)=0,"",SUMIF('[1]FB HU'!$C:$C,$B117,'[1]FB HU'!J:J))</f>
      </c>
      <c r="K117" s="55">
        <f>IF(SUMIF('[1]FB HU'!$C:$C,$B117,'[1]FB HU'!K:K)=0,"",SUMIF('[1]FB HU'!$C:$C,$B117,'[1]FB HU'!K:K))</f>
      </c>
      <c r="L117" s="56">
        <f t="shared" si="11"/>
        <v>0</v>
      </c>
      <c r="M117" s="55">
        <f>'Kiadások funkció szerint'!M117-'Bevételek funkció szerint'!L117</f>
        <v>0</v>
      </c>
      <c r="N117" s="55">
        <f>IF(SUMIF('[1]FB HU'!$C:$C,$B117,'[1]FB HU'!M:M)=0,"",SUMIF('[1]FB HU'!$C:$C,$B117,'[1]FB HU'!M:M))</f>
      </c>
      <c r="O117" s="55">
        <f>IF(SUMIF('[1]FB HU'!$C:$C,$B117,'[1]FB HU'!N:N)=0,"",SUMIF('[1]FB HU'!$C:$C,$B117,'[1]FB HU'!N:N))</f>
      </c>
      <c r="P117" s="55">
        <f>IF(SUMIF('[1]FB HU'!$C:$C,$B117,'[1]FB HU'!O:O)=0,"",SUMIF('[1]FB HU'!$C:$C,$B117,'[1]FB HU'!O:O))</f>
      </c>
      <c r="Q117" s="56">
        <f t="shared" si="12"/>
        <v>0</v>
      </c>
      <c r="R117" s="56">
        <f t="shared" si="13"/>
        <v>0</v>
      </c>
      <c r="S117" s="57"/>
      <c r="T117" s="55">
        <f>'Kiadások funkció szerint'!U117</f>
      </c>
      <c r="U117" s="55">
        <f>'Kiadások funkció szerint'!V117</f>
      </c>
      <c r="V117" s="55">
        <f>'Kiadások funkció szerint'!W117</f>
      </c>
    </row>
    <row r="118" spans="1:22" ht="14.25" customHeight="1">
      <c r="A118" s="111" t="s">
        <v>563</v>
      </c>
      <c r="B118" s="129">
        <f>'Kiadások funkció szerint'!B118</f>
      </c>
      <c r="C118" s="129">
        <f>'Kiadások funkció szerint'!C118</f>
      </c>
      <c r="D118" s="47"/>
      <c r="E118" s="55">
        <f>IF(SUMIF('[1]FB HU'!$C:$C,$B118,'[1]FB HU'!E:E)=0,"",SUMIF('[1]FB HU'!$C:$C,$B118,'[1]FB HU'!E:E))</f>
      </c>
      <c r="F118" s="55">
        <f>IF(SUMIF('[1]FB HU'!$C:$C,$B118,'[1]FB HU'!F:F)=0,"",SUMIF('[1]FB HU'!$C:$C,$B118,'[1]FB HU'!F:F))</f>
      </c>
      <c r="G118" s="55">
        <f>IF(SUMIF('[1]FB HU'!$C:$C,$B118,'[1]FB HU'!G:G)=0,"",SUMIF('[1]FB HU'!$C:$C,$B118,'[1]FB HU'!G:G))</f>
      </c>
      <c r="H118" s="55">
        <f>IF(SUMIF('[1]FB HU'!$C:$C,$B118,'[1]FB HU'!H:H)=0,"",SUMIF('[1]FB HU'!$C:$C,$B118,'[1]FB HU'!H:H))</f>
      </c>
      <c r="I118" s="55">
        <f>IF(SUMIF('[1]FB HU'!$C:$C,$B118,'[1]FB HU'!I:I)=0,"",SUMIF('[1]FB HU'!$C:$C,$B118,'[1]FB HU'!I:I))</f>
      </c>
      <c r="J118" s="55">
        <f>IF(SUMIF('[1]FB HU'!$C:$C,$B118,'[1]FB HU'!J:J)=0,"",SUMIF('[1]FB HU'!$C:$C,$B118,'[1]FB HU'!J:J))</f>
      </c>
      <c r="K118" s="55">
        <f>IF(SUMIF('[1]FB HU'!$C:$C,$B118,'[1]FB HU'!K:K)=0,"",SUMIF('[1]FB HU'!$C:$C,$B118,'[1]FB HU'!K:K))</f>
      </c>
      <c r="L118" s="56">
        <f t="shared" si="11"/>
        <v>0</v>
      </c>
      <c r="M118" s="55">
        <f>'Kiadások funkció szerint'!M118-'Bevételek funkció szerint'!L118</f>
        <v>0</v>
      </c>
      <c r="N118" s="55">
        <f>IF(SUMIF('[1]FB HU'!$C:$C,$B118,'[1]FB HU'!M:M)=0,"",SUMIF('[1]FB HU'!$C:$C,$B118,'[1]FB HU'!M:M))</f>
      </c>
      <c r="O118" s="55">
        <f>IF(SUMIF('[1]FB HU'!$C:$C,$B118,'[1]FB HU'!N:N)=0,"",SUMIF('[1]FB HU'!$C:$C,$B118,'[1]FB HU'!N:N))</f>
      </c>
      <c r="P118" s="55">
        <f>IF(SUMIF('[1]FB HU'!$C:$C,$B118,'[1]FB HU'!O:O)=0,"",SUMIF('[1]FB HU'!$C:$C,$B118,'[1]FB HU'!O:O))</f>
      </c>
      <c r="Q118" s="56">
        <f t="shared" si="12"/>
        <v>0</v>
      </c>
      <c r="R118" s="56">
        <f t="shared" si="13"/>
        <v>0</v>
      </c>
      <c r="S118" s="57"/>
      <c r="T118" s="55">
        <f>'Kiadások funkció szerint'!U118</f>
      </c>
      <c r="U118" s="55">
        <f>'Kiadások funkció szerint'!V118</f>
      </c>
      <c r="V118" s="55">
        <f>'Kiadások funkció szerint'!W118</f>
      </c>
    </row>
    <row r="119" spans="1:22" ht="15">
      <c r="A119" s="111" t="s">
        <v>564</v>
      </c>
      <c r="B119" s="129">
        <f>'Kiadások funkció szerint'!B119</f>
      </c>
      <c r="C119" s="129">
        <f>'Kiadások funkció szerint'!C119</f>
      </c>
      <c r="D119" s="47"/>
      <c r="E119" s="55">
        <f>IF(SUMIF('[1]FB HU'!$C:$C,$B119,'[1]FB HU'!E:E)=0,"",SUMIF('[1]FB HU'!$C:$C,$B119,'[1]FB HU'!E:E))</f>
      </c>
      <c r="F119" s="55">
        <f>IF(SUMIF('[1]FB HU'!$C:$C,$B119,'[1]FB HU'!F:F)=0,"",SUMIF('[1]FB HU'!$C:$C,$B119,'[1]FB HU'!F:F))</f>
      </c>
      <c r="G119" s="55">
        <f>IF(SUMIF('[1]FB HU'!$C:$C,$B119,'[1]FB HU'!G:G)=0,"",SUMIF('[1]FB HU'!$C:$C,$B119,'[1]FB HU'!G:G))</f>
      </c>
      <c r="H119" s="55">
        <f>IF(SUMIF('[1]FB HU'!$C:$C,$B119,'[1]FB HU'!H:H)=0,"",SUMIF('[1]FB HU'!$C:$C,$B119,'[1]FB HU'!H:H))</f>
      </c>
      <c r="I119" s="55">
        <f>IF(SUMIF('[1]FB HU'!$C:$C,$B119,'[1]FB HU'!I:I)=0,"",SUMIF('[1]FB HU'!$C:$C,$B119,'[1]FB HU'!I:I))</f>
      </c>
      <c r="J119" s="55">
        <f>IF(SUMIF('[1]FB HU'!$C:$C,$B119,'[1]FB HU'!J:J)=0,"",SUMIF('[1]FB HU'!$C:$C,$B119,'[1]FB HU'!J:J))</f>
      </c>
      <c r="K119" s="55">
        <f>IF(SUMIF('[1]FB HU'!$C:$C,$B119,'[1]FB HU'!K:K)=0,"",SUMIF('[1]FB HU'!$C:$C,$B119,'[1]FB HU'!K:K))</f>
      </c>
      <c r="L119" s="56">
        <f t="shared" si="11"/>
        <v>0</v>
      </c>
      <c r="M119" s="55">
        <f>'Kiadások funkció szerint'!M119-'Bevételek funkció szerint'!L119</f>
        <v>0</v>
      </c>
      <c r="N119" s="55">
        <f>IF(SUMIF('[1]FB HU'!$C:$C,$B119,'[1]FB HU'!M:M)=0,"",SUMIF('[1]FB HU'!$C:$C,$B119,'[1]FB HU'!M:M))</f>
      </c>
      <c r="O119" s="55">
        <f>IF(SUMIF('[1]FB HU'!$C:$C,$B119,'[1]FB HU'!N:N)=0,"",SUMIF('[1]FB HU'!$C:$C,$B119,'[1]FB HU'!N:N))</f>
      </c>
      <c r="P119" s="55">
        <f>IF(SUMIF('[1]FB HU'!$C:$C,$B119,'[1]FB HU'!O:O)=0,"",SUMIF('[1]FB HU'!$C:$C,$B119,'[1]FB HU'!O:O))</f>
      </c>
      <c r="Q119" s="56">
        <f t="shared" si="12"/>
        <v>0</v>
      </c>
      <c r="R119" s="56">
        <f t="shared" si="13"/>
        <v>0</v>
      </c>
      <c r="S119" s="57"/>
      <c r="T119" s="55">
        <f>'Kiadások funkció szerint'!U119</f>
      </c>
      <c r="U119" s="55">
        <f>'Kiadások funkció szerint'!V119</f>
      </c>
      <c r="V119" s="55">
        <f>'Kiadások funkció szerint'!W119</f>
      </c>
    </row>
    <row r="120" spans="1:22" ht="14.25" customHeight="1">
      <c r="A120" s="111" t="s">
        <v>565</v>
      </c>
      <c r="B120" s="129">
        <f>'Kiadások funkció szerint'!B120</f>
      </c>
      <c r="C120" s="129">
        <f>'Kiadások funkció szerint'!C120</f>
      </c>
      <c r="D120" s="47"/>
      <c r="E120" s="55">
        <f>IF(SUMIF('[1]FB HU'!$C:$C,$B120,'[1]FB HU'!E:E)=0,"",SUMIF('[1]FB HU'!$C:$C,$B120,'[1]FB HU'!E:E))</f>
      </c>
      <c r="F120" s="55">
        <f>IF(SUMIF('[1]FB HU'!$C:$C,$B120,'[1]FB HU'!F:F)=0,"",SUMIF('[1]FB HU'!$C:$C,$B120,'[1]FB HU'!F:F))</f>
      </c>
      <c r="G120" s="55">
        <f>IF(SUMIF('[1]FB HU'!$C:$C,$B120,'[1]FB HU'!G:G)=0,"",SUMIF('[1]FB HU'!$C:$C,$B120,'[1]FB HU'!G:G))</f>
      </c>
      <c r="H120" s="55">
        <f>IF(SUMIF('[1]FB HU'!$C:$C,$B120,'[1]FB HU'!H:H)=0,"",SUMIF('[1]FB HU'!$C:$C,$B120,'[1]FB HU'!H:H))</f>
      </c>
      <c r="I120" s="55">
        <f>IF(SUMIF('[1]FB HU'!$C:$C,$B120,'[1]FB HU'!I:I)=0,"",SUMIF('[1]FB HU'!$C:$C,$B120,'[1]FB HU'!I:I))</f>
      </c>
      <c r="J120" s="55">
        <f>IF(SUMIF('[1]FB HU'!$C:$C,$B120,'[1]FB HU'!J:J)=0,"",SUMIF('[1]FB HU'!$C:$C,$B120,'[1]FB HU'!J:J))</f>
      </c>
      <c r="K120" s="55">
        <f>IF(SUMIF('[1]FB HU'!$C:$C,$B120,'[1]FB HU'!K:K)=0,"",SUMIF('[1]FB HU'!$C:$C,$B120,'[1]FB HU'!K:K))</f>
      </c>
      <c r="L120" s="56">
        <f t="shared" si="11"/>
        <v>0</v>
      </c>
      <c r="M120" s="55">
        <f>'Kiadások funkció szerint'!M120-'Bevételek funkció szerint'!L120</f>
        <v>0</v>
      </c>
      <c r="N120" s="55">
        <f>IF(SUMIF('[1]FB HU'!$C:$C,$B120,'[1]FB HU'!M:M)=0,"",SUMIF('[1]FB HU'!$C:$C,$B120,'[1]FB HU'!M:M))</f>
      </c>
      <c r="O120" s="55">
        <f>IF(SUMIF('[1]FB HU'!$C:$C,$B120,'[1]FB HU'!N:N)=0,"",SUMIF('[1]FB HU'!$C:$C,$B120,'[1]FB HU'!N:N))</f>
      </c>
      <c r="P120" s="55">
        <f>IF(SUMIF('[1]FB HU'!$C:$C,$B120,'[1]FB HU'!O:O)=0,"",SUMIF('[1]FB HU'!$C:$C,$B120,'[1]FB HU'!O:O))</f>
      </c>
      <c r="Q120" s="56">
        <f t="shared" si="12"/>
        <v>0</v>
      </c>
      <c r="R120" s="56">
        <f t="shared" si="13"/>
        <v>0</v>
      </c>
      <c r="S120" s="57"/>
      <c r="T120" s="55">
        <f>'Kiadások funkció szerint'!U120</f>
      </c>
      <c r="U120" s="55">
        <f>'Kiadások funkció szerint'!V120</f>
      </c>
      <c r="V120" s="55">
        <f>'Kiadások funkció szerint'!W120</f>
      </c>
    </row>
    <row r="121" spans="1:22" ht="14.25" customHeight="1">
      <c r="A121" s="111" t="s">
        <v>566</v>
      </c>
      <c r="B121" s="129">
        <f>'Kiadások funkció szerint'!B121</f>
      </c>
      <c r="C121" s="129">
        <f>'Kiadások funkció szerint'!C121</f>
      </c>
      <c r="D121" s="47"/>
      <c r="E121" s="55">
        <f>IF(SUMIF('[1]FB HU'!$C:$C,$B121,'[1]FB HU'!E:E)=0,"",SUMIF('[1]FB HU'!$C:$C,$B121,'[1]FB HU'!E:E))</f>
      </c>
      <c r="F121" s="55">
        <f>IF(SUMIF('[1]FB HU'!$C:$C,$B121,'[1]FB HU'!F:F)=0,"",SUMIF('[1]FB HU'!$C:$C,$B121,'[1]FB HU'!F:F))</f>
      </c>
      <c r="G121" s="55">
        <f>IF(SUMIF('[1]FB HU'!$C:$C,$B121,'[1]FB HU'!G:G)=0,"",SUMIF('[1]FB HU'!$C:$C,$B121,'[1]FB HU'!G:G))</f>
      </c>
      <c r="H121" s="55">
        <f>IF(SUMIF('[1]FB HU'!$C:$C,$B121,'[1]FB HU'!H:H)=0,"",SUMIF('[1]FB HU'!$C:$C,$B121,'[1]FB HU'!H:H))</f>
      </c>
      <c r="I121" s="55">
        <f>IF(SUMIF('[1]FB HU'!$C:$C,$B121,'[1]FB HU'!I:I)=0,"",SUMIF('[1]FB HU'!$C:$C,$B121,'[1]FB HU'!I:I))</f>
      </c>
      <c r="J121" s="55">
        <f>IF(SUMIF('[1]FB HU'!$C:$C,$B121,'[1]FB HU'!J:J)=0,"",SUMIF('[1]FB HU'!$C:$C,$B121,'[1]FB HU'!J:J))</f>
      </c>
      <c r="K121" s="55">
        <f>IF(SUMIF('[1]FB HU'!$C:$C,$B121,'[1]FB HU'!K:K)=0,"",SUMIF('[1]FB HU'!$C:$C,$B121,'[1]FB HU'!K:K))</f>
      </c>
      <c r="L121" s="56">
        <f t="shared" si="11"/>
        <v>0</v>
      </c>
      <c r="M121" s="55">
        <f>'Kiadások funkció szerint'!M121-'Bevételek funkció szerint'!L121</f>
        <v>0</v>
      </c>
      <c r="N121" s="55">
        <f>IF(SUMIF('[1]FB HU'!$C:$C,$B121,'[1]FB HU'!M:M)=0,"",SUMIF('[1]FB HU'!$C:$C,$B121,'[1]FB HU'!M:M))</f>
      </c>
      <c r="O121" s="55">
        <f>IF(SUMIF('[1]FB HU'!$C:$C,$B121,'[1]FB HU'!N:N)=0,"",SUMIF('[1]FB HU'!$C:$C,$B121,'[1]FB HU'!N:N))</f>
      </c>
      <c r="P121" s="55">
        <f>IF(SUMIF('[1]FB HU'!$C:$C,$B121,'[1]FB HU'!O:O)=0,"",SUMIF('[1]FB HU'!$C:$C,$B121,'[1]FB HU'!O:O))</f>
      </c>
      <c r="Q121" s="56">
        <f t="shared" si="12"/>
        <v>0</v>
      </c>
      <c r="R121" s="56">
        <f t="shared" si="13"/>
        <v>0</v>
      </c>
      <c r="S121" s="57"/>
      <c r="T121" s="55">
        <f>'Kiadások funkció szerint'!U121</f>
      </c>
      <c r="U121" s="55">
        <f>'Kiadások funkció szerint'!V121</f>
      </c>
      <c r="V121" s="55">
        <f>'Kiadások funkció szerint'!W121</f>
      </c>
    </row>
    <row r="122" spans="1:22" ht="14.25" customHeight="1">
      <c r="A122" s="111" t="s">
        <v>567</v>
      </c>
      <c r="B122" s="129">
        <f>'Kiadások funkció szerint'!B122</f>
      </c>
      <c r="C122" s="129">
        <f>'Kiadások funkció szerint'!C122</f>
      </c>
      <c r="D122" s="47"/>
      <c r="E122" s="55">
        <f>IF(SUMIF('[1]FB HU'!$C:$C,$B122,'[1]FB HU'!E:E)=0,"",SUMIF('[1]FB HU'!$C:$C,$B122,'[1]FB HU'!E:E))</f>
      </c>
      <c r="F122" s="55">
        <f>IF(SUMIF('[1]FB HU'!$C:$C,$B122,'[1]FB HU'!F:F)=0,"",SUMIF('[1]FB HU'!$C:$C,$B122,'[1]FB HU'!F:F))</f>
      </c>
      <c r="G122" s="55">
        <f>IF(SUMIF('[1]FB HU'!$C:$C,$B122,'[1]FB HU'!G:G)=0,"",SUMIF('[1]FB HU'!$C:$C,$B122,'[1]FB HU'!G:G))</f>
      </c>
      <c r="H122" s="55">
        <f>IF(SUMIF('[1]FB HU'!$C:$C,$B122,'[1]FB HU'!H:H)=0,"",SUMIF('[1]FB HU'!$C:$C,$B122,'[1]FB HU'!H:H))</f>
      </c>
      <c r="I122" s="55">
        <f>IF(SUMIF('[1]FB HU'!$C:$C,$B122,'[1]FB HU'!I:I)=0,"",SUMIF('[1]FB HU'!$C:$C,$B122,'[1]FB HU'!I:I))</f>
      </c>
      <c r="J122" s="55">
        <f>IF(SUMIF('[1]FB HU'!$C:$C,$B122,'[1]FB HU'!J:J)=0,"",SUMIF('[1]FB HU'!$C:$C,$B122,'[1]FB HU'!J:J))</f>
      </c>
      <c r="K122" s="55">
        <f>IF(SUMIF('[1]FB HU'!$C:$C,$B122,'[1]FB HU'!K:K)=0,"",SUMIF('[1]FB HU'!$C:$C,$B122,'[1]FB HU'!K:K))</f>
      </c>
      <c r="L122" s="56">
        <f t="shared" si="11"/>
        <v>0</v>
      </c>
      <c r="M122" s="55">
        <f>'Kiadások funkció szerint'!M122-'Bevételek funkció szerint'!L122</f>
        <v>0</v>
      </c>
      <c r="N122" s="55">
        <f>IF(SUMIF('[1]FB HU'!$C:$C,$B122,'[1]FB HU'!M:M)=0,"",SUMIF('[1]FB HU'!$C:$C,$B122,'[1]FB HU'!M:M))</f>
      </c>
      <c r="O122" s="55">
        <f>IF(SUMIF('[1]FB HU'!$C:$C,$B122,'[1]FB HU'!N:N)=0,"",SUMIF('[1]FB HU'!$C:$C,$B122,'[1]FB HU'!N:N))</f>
      </c>
      <c r="P122" s="55">
        <f>IF(SUMIF('[1]FB HU'!$C:$C,$B122,'[1]FB HU'!O:O)=0,"",SUMIF('[1]FB HU'!$C:$C,$B122,'[1]FB HU'!O:O))</f>
      </c>
      <c r="Q122" s="56">
        <f t="shared" si="12"/>
        <v>0</v>
      </c>
      <c r="R122" s="56">
        <f t="shared" si="13"/>
        <v>0</v>
      </c>
      <c r="S122" s="57"/>
      <c r="T122" s="55">
        <f>'Kiadások funkció szerint'!U122</f>
      </c>
      <c r="U122" s="55">
        <f>'Kiadások funkció szerint'!V122</f>
      </c>
      <c r="V122" s="55">
        <f>'Kiadások funkció szerint'!W122</f>
      </c>
    </row>
    <row r="123" spans="1:22" ht="14.25" customHeight="1">
      <c r="A123" s="111" t="s">
        <v>568</v>
      </c>
      <c r="B123" s="129">
        <f>'Kiadások funkció szerint'!B123</f>
      </c>
      <c r="C123" s="129">
        <f>'Kiadások funkció szerint'!C123</f>
      </c>
      <c r="D123" s="47"/>
      <c r="E123" s="55">
        <f>IF(SUMIF('[1]FB HU'!$C:$C,$B123,'[1]FB HU'!E:E)=0,"",SUMIF('[1]FB HU'!$C:$C,$B123,'[1]FB HU'!E:E))</f>
      </c>
      <c r="F123" s="55">
        <f>IF(SUMIF('[1]FB HU'!$C:$C,$B123,'[1]FB HU'!F:F)=0,"",SUMIF('[1]FB HU'!$C:$C,$B123,'[1]FB HU'!F:F))</f>
      </c>
      <c r="G123" s="55">
        <f>IF(SUMIF('[1]FB HU'!$C:$C,$B123,'[1]FB HU'!G:G)=0,"",SUMIF('[1]FB HU'!$C:$C,$B123,'[1]FB HU'!G:G))</f>
      </c>
      <c r="H123" s="55">
        <f>IF(SUMIF('[1]FB HU'!$C:$C,$B123,'[1]FB HU'!H:H)=0,"",SUMIF('[1]FB HU'!$C:$C,$B123,'[1]FB HU'!H:H))</f>
      </c>
      <c r="I123" s="55">
        <f>IF(SUMIF('[1]FB HU'!$C:$C,$B123,'[1]FB HU'!I:I)=0,"",SUMIF('[1]FB HU'!$C:$C,$B123,'[1]FB HU'!I:I))</f>
      </c>
      <c r="J123" s="55">
        <f>IF(SUMIF('[1]FB HU'!$C:$C,$B123,'[1]FB HU'!J:J)=0,"",SUMIF('[1]FB HU'!$C:$C,$B123,'[1]FB HU'!J:J))</f>
      </c>
      <c r="K123" s="55">
        <f>IF(SUMIF('[1]FB HU'!$C:$C,$B123,'[1]FB HU'!K:K)=0,"",SUMIF('[1]FB HU'!$C:$C,$B123,'[1]FB HU'!K:K))</f>
      </c>
      <c r="L123" s="56">
        <f t="shared" si="11"/>
        <v>0</v>
      </c>
      <c r="M123" s="55">
        <f>'Kiadások funkció szerint'!M123-'Bevételek funkció szerint'!L123</f>
        <v>0</v>
      </c>
      <c r="N123" s="55">
        <f>IF(SUMIF('[1]FB HU'!$C:$C,$B123,'[1]FB HU'!M:M)=0,"",SUMIF('[1]FB HU'!$C:$C,$B123,'[1]FB HU'!M:M))</f>
      </c>
      <c r="O123" s="55">
        <f>IF(SUMIF('[1]FB HU'!$C:$C,$B123,'[1]FB HU'!N:N)=0,"",SUMIF('[1]FB HU'!$C:$C,$B123,'[1]FB HU'!N:N))</f>
      </c>
      <c r="P123" s="55">
        <f>IF(SUMIF('[1]FB HU'!$C:$C,$B123,'[1]FB HU'!O:O)=0,"",SUMIF('[1]FB HU'!$C:$C,$B123,'[1]FB HU'!O:O))</f>
      </c>
      <c r="Q123" s="56">
        <f t="shared" si="12"/>
        <v>0</v>
      </c>
      <c r="R123" s="56">
        <f t="shared" si="13"/>
        <v>0</v>
      </c>
      <c r="S123" s="57"/>
      <c r="T123" s="55">
        <f>'Kiadások funkció szerint'!U123</f>
      </c>
      <c r="U123" s="55">
        <f>'Kiadások funkció szerint'!V123</f>
      </c>
      <c r="V123" s="55">
        <f>'Kiadások funkció szerint'!W123</f>
      </c>
    </row>
    <row r="124" spans="1:22" ht="14.25" customHeight="1">
      <c r="A124" s="111" t="s">
        <v>569</v>
      </c>
      <c r="B124" s="129">
        <f>'Kiadások funkció szerint'!B124</f>
      </c>
      <c r="C124" s="129">
        <f>'Kiadások funkció szerint'!C124</f>
      </c>
      <c r="D124" s="47"/>
      <c r="E124" s="55">
        <f>IF(SUMIF('[1]FB HU'!$C:$C,$B124,'[1]FB HU'!E:E)=0,"",SUMIF('[1]FB HU'!$C:$C,$B124,'[1]FB HU'!E:E))</f>
      </c>
      <c r="F124" s="55">
        <f>IF(SUMIF('[1]FB HU'!$C:$C,$B124,'[1]FB HU'!F:F)=0,"",SUMIF('[1]FB HU'!$C:$C,$B124,'[1]FB HU'!F:F))</f>
      </c>
      <c r="G124" s="55">
        <f>IF(SUMIF('[1]FB HU'!$C:$C,$B124,'[1]FB HU'!G:G)=0,"",SUMIF('[1]FB HU'!$C:$C,$B124,'[1]FB HU'!G:G))</f>
      </c>
      <c r="H124" s="55">
        <f>IF(SUMIF('[1]FB HU'!$C:$C,$B124,'[1]FB HU'!H:H)=0,"",SUMIF('[1]FB HU'!$C:$C,$B124,'[1]FB HU'!H:H))</f>
      </c>
      <c r="I124" s="55">
        <f>IF(SUMIF('[1]FB HU'!$C:$C,$B124,'[1]FB HU'!I:I)=0,"",SUMIF('[1]FB HU'!$C:$C,$B124,'[1]FB HU'!I:I))</f>
      </c>
      <c r="J124" s="55">
        <f>IF(SUMIF('[1]FB HU'!$C:$C,$B124,'[1]FB HU'!J:J)=0,"",SUMIF('[1]FB HU'!$C:$C,$B124,'[1]FB HU'!J:J))</f>
      </c>
      <c r="K124" s="55">
        <f>IF(SUMIF('[1]FB HU'!$C:$C,$B124,'[1]FB HU'!K:K)=0,"",SUMIF('[1]FB HU'!$C:$C,$B124,'[1]FB HU'!K:K))</f>
      </c>
      <c r="L124" s="56">
        <f t="shared" si="11"/>
        <v>0</v>
      </c>
      <c r="M124" s="55">
        <f>'Kiadások funkció szerint'!M124-'Bevételek funkció szerint'!L124</f>
        <v>0</v>
      </c>
      <c r="N124" s="55">
        <f>IF(SUMIF('[1]FB HU'!$C:$C,$B124,'[1]FB HU'!M:M)=0,"",SUMIF('[1]FB HU'!$C:$C,$B124,'[1]FB HU'!M:M))</f>
      </c>
      <c r="O124" s="55">
        <f>IF(SUMIF('[1]FB HU'!$C:$C,$B124,'[1]FB HU'!N:N)=0,"",SUMIF('[1]FB HU'!$C:$C,$B124,'[1]FB HU'!N:N))</f>
      </c>
      <c r="P124" s="55">
        <f>IF(SUMIF('[1]FB HU'!$C:$C,$B124,'[1]FB HU'!O:O)=0,"",SUMIF('[1]FB HU'!$C:$C,$B124,'[1]FB HU'!O:O))</f>
      </c>
      <c r="Q124" s="56">
        <f t="shared" si="12"/>
        <v>0</v>
      </c>
      <c r="R124" s="56">
        <f t="shared" si="13"/>
        <v>0</v>
      </c>
      <c r="S124" s="57"/>
      <c r="T124" s="55">
        <f>'Kiadások funkció szerint'!U124</f>
      </c>
      <c r="U124" s="55">
        <f>'Kiadások funkció szerint'!V124</f>
      </c>
      <c r="V124" s="55">
        <f>'Kiadások funkció szerint'!W124</f>
      </c>
    </row>
    <row r="125" spans="1:22" ht="14.25" customHeight="1">
      <c r="A125" s="111" t="s">
        <v>570</v>
      </c>
      <c r="B125" s="129">
        <f>'Kiadások funkció szerint'!B125</f>
      </c>
      <c r="C125" s="129">
        <f>'Kiadások funkció szerint'!C125</f>
      </c>
      <c r="D125" s="47"/>
      <c r="E125" s="55">
        <f>IF(SUMIF('[1]FB HU'!$C:$C,$B125,'[1]FB HU'!E:E)=0,"",SUMIF('[1]FB HU'!$C:$C,$B125,'[1]FB HU'!E:E))</f>
      </c>
      <c r="F125" s="55">
        <f>IF(SUMIF('[1]FB HU'!$C:$C,$B125,'[1]FB HU'!F:F)=0,"",SUMIF('[1]FB HU'!$C:$C,$B125,'[1]FB HU'!F:F))</f>
      </c>
      <c r="G125" s="55">
        <f>IF(SUMIF('[1]FB HU'!$C:$C,$B125,'[1]FB HU'!G:G)=0,"",SUMIF('[1]FB HU'!$C:$C,$B125,'[1]FB HU'!G:G))</f>
      </c>
      <c r="H125" s="55">
        <f>IF(SUMIF('[1]FB HU'!$C:$C,$B125,'[1]FB HU'!H:H)=0,"",SUMIF('[1]FB HU'!$C:$C,$B125,'[1]FB HU'!H:H))</f>
      </c>
      <c r="I125" s="55">
        <f>IF(SUMIF('[1]FB HU'!$C:$C,$B125,'[1]FB HU'!I:I)=0,"",SUMIF('[1]FB HU'!$C:$C,$B125,'[1]FB HU'!I:I))</f>
      </c>
      <c r="J125" s="55">
        <f>IF(SUMIF('[1]FB HU'!$C:$C,$B125,'[1]FB HU'!J:J)=0,"",SUMIF('[1]FB HU'!$C:$C,$B125,'[1]FB HU'!J:J))</f>
      </c>
      <c r="K125" s="55">
        <f>IF(SUMIF('[1]FB HU'!$C:$C,$B125,'[1]FB HU'!K:K)=0,"",SUMIF('[1]FB HU'!$C:$C,$B125,'[1]FB HU'!K:K))</f>
      </c>
      <c r="L125" s="56">
        <f t="shared" si="11"/>
        <v>0</v>
      </c>
      <c r="M125" s="55">
        <f>'Kiadások funkció szerint'!M125-'Bevételek funkció szerint'!L125</f>
        <v>0</v>
      </c>
      <c r="N125" s="55">
        <f>IF(SUMIF('[1]FB HU'!$C:$C,$B125,'[1]FB HU'!M:M)=0,"",SUMIF('[1]FB HU'!$C:$C,$B125,'[1]FB HU'!M:M))</f>
      </c>
      <c r="O125" s="55">
        <f>IF(SUMIF('[1]FB HU'!$C:$C,$B125,'[1]FB HU'!N:N)=0,"",SUMIF('[1]FB HU'!$C:$C,$B125,'[1]FB HU'!N:N))</f>
      </c>
      <c r="P125" s="55">
        <f>IF(SUMIF('[1]FB HU'!$C:$C,$B125,'[1]FB HU'!O:O)=0,"",SUMIF('[1]FB HU'!$C:$C,$B125,'[1]FB HU'!O:O))</f>
      </c>
      <c r="Q125" s="56">
        <f t="shared" si="12"/>
        <v>0</v>
      </c>
      <c r="R125" s="56">
        <f t="shared" si="13"/>
        <v>0</v>
      </c>
      <c r="S125" s="57"/>
      <c r="T125" s="55">
        <f>'Kiadások funkció szerint'!U125</f>
      </c>
      <c r="U125" s="55">
        <f>'Kiadások funkció szerint'!V125</f>
      </c>
      <c r="V125" s="55">
        <f>'Kiadások funkció szerint'!W125</f>
      </c>
    </row>
    <row r="126" spans="1:22" ht="14.25" customHeight="1">
      <c r="A126" s="111" t="s">
        <v>571</v>
      </c>
      <c r="B126" s="129">
        <f>'Kiadások funkció szerint'!B126</f>
      </c>
      <c r="C126" s="129">
        <f>'Kiadások funkció szerint'!C126</f>
      </c>
      <c r="D126" s="47"/>
      <c r="E126" s="55">
        <f>IF(SUMIF('[1]FB HU'!$C:$C,$B126,'[1]FB HU'!E:E)=0,"",SUMIF('[1]FB HU'!$C:$C,$B126,'[1]FB HU'!E:E))</f>
      </c>
      <c r="F126" s="55">
        <f>IF(SUMIF('[1]FB HU'!$C:$C,$B126,'[1]FB HU'!F:F)=0,"",SUMIF('[1]FB HU'!$C:$C,$B126,'[1]FB HU'!F:F))</f>
      </c>
      <c r="G126" s="55">
        <f>IF(SUMIF('[1]FB HU'!$C:$C,$B126,'[1]FB HU'!G:G)=0,"",SUMIF('[1]FB HU'!$C:$C,$B126,'[1]FB HU'!G:G))</f>
      </c>
      <c r="H126" s="55">
        <f>IF(SUMIF('[1]FB HU'!$C:$C,$B126,'[1]FB HU'!H:H)=0,"",SUMIF('[1]FB HU'!$C:$C,$B126,'[1]FB HU'!H:H))</f>
      </c>
      <c r="I126" s="55">
        <f>IF(SUMIF('[1]FB HU'!$C:$C,$B126,'[1]FB HU'!I:I)=0,"",SUMIF('[1]FB HU'!$C:$C,$B126,'[1]FB HU'!I:I))</f>
      </c>
      <c r="J126" s="55">
        <f>IF(SUMIF('[1]FB HU'!$C:$C,$B126,'[1]FB HU'!J:J)=0,"",SUMIF('[1]FB HU'!$C:$C,$B126,'[1]FB HU'!J:J))</f>
      </c>
      <c r="K126" s="55">
        <f>IF(SUMIF('[1]FB HU'!$C:$C,$B126,'[1]FB HU'!K:K)=0,"",SUMIF('[1]FB HU'!$C:$C,$B126,'[1]FB HU'!K:K))</f>
      </c>
      <c r="L126" s="56">
        <f t="shared" si="11"/>
        <v>0</v>
      </c>
      <c r="M126" s="55">
        <f>'Kiadások funkció szerint'!M126-'Bevételek funkció szerint'!L126</f>
        <v>0</v>
      </c>
      <c r="N126" s="55">
        <f>IF(SUMIF('[1]FB HU'!$C:$C,$B126,'[1]FB HU'!M:M)=0,"",SUMIF('[1]FB HU'!$C:$C,$B126,'[1]FB HU'!M:M))</f>
      </c>
      <c r="O126" s="55">
        <f>IF(SUMIF('[1]FB HU'!$C:$C,$B126,'[1]FB HU'!N:N)=0,"",SUMIF('[1]FB HU'!$C:$C,$B126,'[1]FB HU'!N:N))</f>
      </c>
      <c r="P126" s="55">
        <f>IF(SUMIF('[1]FB HU'!$C:$C,$B126,'[1]FB HU'!O:O)=0,"",SUMIF('[1]FB HU'!$C:$C,$B126,'[1]FB HU'!O:O))</f>
      </c>
      <c r="Q126" s="56">
        <f t="shared" si="12"/>
        <v>0</v>
      </c>
      <c r="R126" s="56">
        <f t="shared" si="13"/>
        <v>0</v>
      </c>
      <c r="S126" s="57"/>
      <c r="T126" s="55">
        <f>'Kiadások funkció szerint'!U126</f>
      </c>
      <c r="U126" s="55">
        <f>'Kiadások funkció szerint'!V126</f>
      </c>
      <c r="V126" s="55">
        <f>'Kiadások funkció szerint'!W126</f>
      </c>
    </row>
    <row r="127" spans="1:22" ht="14.25" customHeight="1">
      <c r="A127" s="111" t="s">
        <v>572</v>
      </c>
      <c r="B127" s="129">
        <f>'Kiadások funkció szerint'!B127</f>
      </c>
      <c r="C127" s="129">
        <f>'Kiadások funkció szerint'!C127</f>
      </c>
      <c r="D127" s="47"/>
      <c r="E127" s="55">
        <f>IF(SUMIF('[1]FB HU'!$C:$C,$B127,'[1]FB HU'!E:E)=0,"",SUMIF('[1]FB HU'!$C:$C,$B127,'[1]FB HU'!E:E))</f>
      </c>
      <c r="F127" s="55">
        <f>IF(SUMIF('[1]FB HU'!$C:$C,$B127,'[1]FB HU'!F:F)=0,"",SUMIF('[1]FB HU'!$C:$C,$B127,'[1]FB HU'!F:F))</f>
      </c>
      <c r="G127" s="55">
        <f>IF(SUMIF('[1]FB HU'!$C:$C,$B127,'[1]FB HU'!G:G)=0,"",SUMIF('[1]FB HU'!$C:$C,$B127,'[1]FB HU'!G:G))</f>
      </c>
      <c r="H127" s="55">
        <f>IF(SUMIF('[1]FB HU'!$C:$C,$B127,'[1]FB HU'!H:H)=0,"",SUMIF('[1]FB HU'!$C:$C,$B127,'[1]FB HU'!H:H))</f>
      </c>
      <c r="I127" s="55">
        <f>IF(SUMIF('[1]FB HU'!$C:$C,$B127,'[1]FB HU'!I:I)=0,"",SUMIF('[1]FB HU'!$C:$C,$B127,'[1]FB HU'!I:I))</f>
      </c>
      <c r="J127" s="55">
        <f>IF(SUMIF('[1]FB HU'!$C:$C,$B127,'[1]FB HU'!J:J)=0,"",SUMIF('[1]FB HU'!$C:$C,$B127,'[1]FB HU'!J:J))</f>
      </c>
      <c r="K127" s="55">
        <f>IF(SUMIF('[1]FB HU'!$C:$C,$B127,'[1]FB HU'!K:K)=0,"",SUMIF('[1]FB HU'!$C:$C,$B127,'[1]FB HU'!K:K))</f>
      </c>
      <c r="L127" s="56">
        <f t="shared" si="11"/>
        <v>0</v>
      </c>
      <c r="M127" s="55">
        <f>'Kiadások funkció szerint'!M127-'Bevételek funkció szerint'!L127</f>
        <v>0</v>
      </c>
      <c r="N127" s="55">
        <f>IF(SUMIF('[1]FB HU'!$C:$C,$B127,'[1]FB HU'!M:M)=0,"",SUMIF('[1]FB HU'!$C:$C,$B127,'[1]FB HU'!M:M))</f>
      </c>
      <c r="O127" s="55">
        <f>IF(SUMIF('[1]FB HU'!$C:$C,$B127,'[1]FB HU'!N:N)=0,"",SUMIF('[1]FB HU'!$C:$C,$B127,'[1]FB HU'!N:N))</f>
      </c>
      <c r="P127" s="55">
        <f>IF(SUMIF('[1]FB HU'!$C:$C,$B127,'[1]FB HU'!O:O)=0,"",SUMIF('[1]FB HU'!$C:$C,$B127,'[1]FB HU'!O:O))</f>
      </c>
      <c r="Q127" s="56">
        <f t="shared" si="12"/>
        <v>0</v>
      </c>
      <c r="R127" s="56">
        <f t="shared" si="13"/>
        <v>0</v>
      </c>
      <c r="S127" s="57"/>
      <c r="T127" s="55">
        <f>'Kiadások funkció szerint'!U127</f>
      </c>
      <c r="U127" s="55">
        <f>'Kiadások funkció szerint'!V127</f>
      </c>
      <c r="V127" s="55">
        <f>'Kiadások funkció szerint'!W127</f>
      </c>
    </row>
    <row r="128" spans="1:22" ht="15">
      <c r="A128" s="111" t="s">
        <v>573</v>
      </c>
      <c r="B128" s="129">
        <f>'Kiadások funkció szerint'!B128</f>
      </c>
      <c r="C128" s="129">
        <f>'Kiadások funkció szerint'!C128</f>
      </c>
      <c r="D128" s="47"/>
      <c r="E128" s="55">
        <f>IF(SUMIF('[1]FB HU'!$C:$C,$B128,'[1]FB HU'!E:E)=0,"",SUMIF('[1]FB HU'!$C:$C,$B128,'[1]FB HU'!E:E))</f>
      </c>
      <c r="F128" s="55">
        <f>IF(SUMIF('[1]FB HU'!$C:$C,$B128,'[1]FB HU'!F:F)=0,"",SUMIF('[1]FB HU'!$C:$C,$B128,'[1]FB HU'!F:F))</f>
      </c>
      <c r="G128" s="55">
        <f>IF(SUMIF('[1]FB HU'!$C:$C,$B128,'[1]FB HU'!G:G)=0,"",SUMIF('[1]FB HU'!$C:$C,$B128,'[1]FB HU'!G:G))</f>
      </c>
      <c r="H128" s="55">
        <f>IF(SUMIF('[1]FB HU'!$C:$C,$B128,'[1]FB HU'!H:H)=0,"",SUMIF('[1]FB HU'!$C:$C,$B128,'[1]FB HU'!H:H))</f>
      </c>
      <c r="I128" s="55">
        <f>IF(SUMIF('[1]FB HU'!$C:$C,$B128,'[1]FB HU'!I:I)=0,"",SUMIF('[1]FB HU'!$C:$C,$B128,'[1]FB HU'!I:I))</f>
      </c>
      <c r="J128" s="55">
        <f>IF(SUMIF('[1]FB HU'!$C:$C,$B128,'[1]FB HU'!J:J)=0,"",SUMIF('[1]FB HU'!$C:$C,$B128,'[1]FB HU'!J:J))</f>
      </c>
      <c r="K128" s="55">
        <f>IF(SUMIF('[1]FB HU'!$C:$C,$B128,'[1]FB HU'!K:K)=0,"",SUMIF('[1]FB HU'!$C:$C,$B128,'[1]FB HU'!K:K))</f>
      </c>
      <c r="L128" s="56">
        <f t="shared" si="11"/>
        <v>0</v>
      </c>
      <c r="M128" s="55">
        <f>'Kiadások funkció szerint'!M128-'Bevételek funkció szerint'!L128</f>
        <v>0</v>
      </c>
      <c r="N128" s="55">
        <f>IF(SUMIF('[1]FB HU'!$C:$C,$B128,'[1]FB HU'!M:M)=0,"",SUMIF('[1]FB HU'!$C:$C,$B128,'[1]FB HU'!M:M))</f>
      </c>
      <c r="O128" s="55">
        <f>IF(SUMIF('[1]FB HU'!$C:$C,$B128,'[1]FB HU'!N:N)=0,"",SUMIF('[1]FB HU'!$C:$C,$B128,'[1]FB HU'!N:N))</f>
      </c>
      <c r="P128" s="55">
        <f>IF(SUMIF('[1]FB HU'!$C:$C,$B128,'[1]FB HU'!O:O)=0,"",SUMIF('[1]FB HU'!$C:$C,$B128,'[1]FB HU'!O:O))</f>
      </c>
      <c r="Q128" s="56">
        <f t="shared" si="12"/>
        <v>0</v>
      </c>
      <c r="R128" s="56">
        <f t="shared" si="13"/>
        <v>0</v>
      </c>
      <c r="S128" s="57"/>
      <c r="T128" s="55">
        <f>'Kiadások funkció szerint'!U128</f>
      </c>
      <c r="U128" s="55">
        <f>'Kiadások funkció szerint'!V128</f>
      </c>
      <c r="V128" s="55">
        <f>'Kiadások funkció szerint'!W128</f>
      </c>
    </row>
    <row r="129" spans="1:22" ht="15">
      <c r="A129" s="111" t="s">
        <v>582</v>
      </c>
      <c r="B129" s="129">
        <f>'Kiadások funkció szerint'!B129</f>
      </c>
      <c r="C129" s="129">
        <f>'Kiadások funkció szerint'!C129</f>
      </c>
      <c r="D129" s="47"/>
      <c r="E129" s="55">
        <f>IF(SUMIF('[1]FB HU'!$C:$C,$B129,'[1]FB HU'!E:E)=0,"",SUMIF('[1]FB HU'!$C:$C,$B129,'[1]FB HU'!E:E))</f>
      </c>
      <c r="F129" s="55">
        <f>IF(SUMIF('[1]FB HU'!$C:$C,$B129,'[1]FB HU'!F:F)=0,"",SUMIF('[1]FB HU'!$C:$C,$B129,'[1]FB HU'!F:F))</f>
      </c>
      <c r="G129" s="55">
        <f>IF(SUMIF('[1]FB HU'!$C:$C,$B129,'[1]FB HU'!G:G)=0,"",SUMIF('[1]FB HU'!$C:$C,$B129,'[1]FB HU'!G:G))</f>
      </c>
      <c r="H129" s="55">
        <f>IF(SUMIF('[1]FB HU'!$C:$C,$B129,'[1]FB HU'!H:H)=0,"",SUMIF('[1]FB HU'!$C:$C,$B129,'[1]FB HU'!H:H))</f>
      </c>
      <c r="I129" s="55">
        <f>IF(SUMIF('[1]FB HU'!$C:$C,$B129,'[1]FB HU'!I:I)=0,"",SUMIF('[1]FB HU'!$C:$C,$B129,'[1]FB HU'!I:I))</f>
      </c>
      <c r="J129" s="55">
        <f>IF(SUMIF('[1]FB HU'!$C:$C,$B129,'[1]FB HU'!J:J)=0,"",SUMIF('[1]FB HU'!$C:$C,$B129,'[1]FB HU'!J:J))</f>
      </c>
      <c r="K129" s="55">
        <f>IF(SUMIF('[1]FB HU'!$C:$C,$B129,'[1]FB HU'!K:K)=0,"",SUMIF('[1]FB HU'!$C:$C,$B129,'[1]FB HU'!K:K))</f>
      </c>
      <c r="L129" s="56">
        <f t="shared" si="11"/>
        <v>0</v>
      </c>
      <c r="M129" s="55">
        <f>'Kiadások funkció szerint'!M129-'Bevételek funkció szerint'!L129</f>
        <v>0</v>
      </c>
      <c r="N129" s="55">
        <f>IF(SUMIF('[1]FB HU'!$C:$C,$B129,'[1]FB HU'!M:M)=0,"",SUMIF('[1]FB HU'!$C:$C,$B129,'[1]FB HU'!M:M))</f>
      </c>
      <c r="O129" s="55">
        <f>IF(SUMIF('[1]FB HU'!$C:$C,$B129,'[1]FB HU'!N:N)=0,"",SUMIF('[1]FB HU'!$C:$C,$B129,'[1]FB HU'!N:N))</f>
      </c>
      <c r="P129" s="55">
        <f>IF(SUMIF('[1]FB HU'!$C:$C,$B129,'[1]FB HU'!O:O)=0,"",SUMIF('[1]FB HU'!$C:$C,$B129,'[1]FB HU'!O:O))</f>
      </c>
      <c r="Q129" s="56">
        <f aca="true" t="shared" si="14" ref="Q129:Q144">SUM(M129:P129)</f>
        <v>0</v>
      </c>
      <c r="R129" s="56">
        <f aca="true" t="shared" si="15" ref="R129:R144">SUM(Q129,L129)</f>
        <v>0</v>
      </c>
      <c r="S129" s="57"/>
      <c r="T129" s="55">
        <f>'Kiadások funkció szerint'!U129</f>
      </c>
      <c r="U129" s="55">
        <f>'Kiadások funkció szerint'!V129</f>
      </c>
      <c r="V129" s="55">
        <f>'Kiadások funkció szerint'!W129</f>
      </c>
    </row>
    <row r="130" spans="1:22" ht="15">
      <c r="A130" s="111" t="s">
        <v>583</v>
      </c>
      <c r="B130" s="129">
        <f>'Kiadások funkció szerint'!B130</f>
      </c>
      <c r="C130" s="129">
        <f>'Kiadások funkció szerint'!C130</f>
      </c>
      <c r="D130" s="47"/>
      <c r="E130" s="55">
        <f>IF(SUMIF('[1]FB HU'!$C:$C,$B130,'[1]FB HU'!E:E)=0,"",SUMIF('[1]FB HU'!$C:$C,$B130,'[1]FB HU'!E:E))</f>
      </c>
      <c r="F130" s="55">
        <f>IF(SUMIF('[1]FB HU'!$C:$C,$B130,'[1]FB HU'!F:F)=0,"",SUMIF('[1]FB HU'!$C:$C,$B130,'[1]FB HU'!F:F))</f>
      </c>
      <c r="G130" s="55">
        <f>IF(SUMIF('[1]FB HU'!$C:$C,$B130,'[1]FB HU'!G:G)=0,"",SUMIF('[1]FB HU'!$C:$C,$B130,'[1]FB HU'!G:G))</f>
      </c>
      <c r="H130" s="55">
        <f>IF(SUMIF('[1]FB HU'!$C:$C,$B130,'[1]FB HU'!H:H)=0,"",SUMIF('[1]FB HU'!$C:$C,$B130,'[1]FB HU'!H:H))</f>
      </c>
      <c r="I130" s="55">
        <f>IF(SUMIF('[1]FB HU'!$C:$C,$B130,'[1]FB HU'!I:I)=0,"",SUMIF('[1]FB HU'!$C:$C,$B130,'[1]FB HU'!I:I))</f>
      </c>
      <c r="J130" s="55">
        <f>IF(SUMIF('[1]FB HU'!$C:$C,$B130,'[1]FB HU'!J:J)=0,"",SUMIF('[1]FB HU'!$C:$C,$B130,'[1]FB HU'!J:J))</f>
      </c>
      <c r="K130" s="55">
        <f>IF(SUMIF('[1]FB HU'!$C:$C,$B130,'[1]FB HU'!K:K)=0,"",SUMIF('[1]FB HU'!$C:$C,$B130,'[1]FB HU'!K:K))</f>
      </c>
      <c r="L130" s="56">
        <f t="shared" si="11"/>
        <v>0</v>
      </c>
      <c r="M130" s="55">
        <f>'Kiadások funkció szerint'!M130-'Bevételek funkció szerint'!L130</f>
        <v>0</v>
      </c>
      <c r="N130" s="55">
        <f>IF(SUMIF('[1]FB HU'!$C:$C,$B130,'[1]FB HU'!M:M)=0,"",SUMIF('[1]FB HU'!$C:$C,$B130,'[1]FB HU'!M:M))</f>
      </c>
      <c r="O130" s="55">
        <f>IF(SUMIF('[1]FB HU'!$C:$C,$B130,'[1]FB HU'!N:N)=0,"",SUMIF('[1]FB HU'!$C:$C,$B130,'[1]FB HU'!N:N))</f>
      </c>
      <c r="P130" s="55">
        <f>IF(SUMIF('[1]FB HU'!$C:$C,$B130,'[1]FB HU'!O:O)=0,"",SUMIF('[1]FB HU'!$C:$C,$B130,'[1]FB HU'!O:O))</f>
      </c>
      <c r="Q130" s="56">
        <f t="shared" si="14"/>
        <v>0</v>
      </c>
      <c r="R130" s="56">
        <f t="shared" si="15"/>
        <v>0</v>
      </c>
      <c r="S130" s="57"/>
      <c r="T130" s="55">
        <f>'Kiadások funkció szerint'!U130</f>
      </c>
      <c r="U130" s="55">
        <f>'Kiadások funkció szerint'!V130</f>
      </c>
      <c r="V130" s="55">
        <f>'Kiadások funkció szerint'!W130</f>
      </c>
    </row>
    <row r="131" spans="1:22" ht="15">
      <c r="A131" s="111" t="s">
        <v>584</v>
      </c>
      <c r="B131" s="129">
        <f>'Kiadások funkció szerint'!B131</f>
      </c>
      <c r="C131" s="129">
        <f>'Kiadások funkció szerint'!C131</f>
      </c>
      <c r="D131" s="47"/>
      <c r="E131" s="55">
        <f>IF(SUMIF('[1]FB HU'!$C:$C,$B131,'[1]FB HU'!E:E)=0,"",SUMIF('[1]FB HU'!$C:$C,$B131,'[1]FB HU'!E:E))</f>
      </c>
      <c r="F131" s="55">
        <f>IF(SUMIF('[1]FB HU'!$C:$C,$B131,'[1]FB HU'!F:F)=0,"",SUMIF('[1]FB HU'!$C:$C,$B131,'[1]FB HU'!F:F))</f>
      </c>
      <c r="G131" s="55">
        <f>IF(SUMIF('[1]FB HU'!$C:$C,$B131,'[1]FB HU'!G:G)=0,"",SUMIF('[1]FB HU'!$C:$C,$B131,'[1]FB HU'!G:G))</f>
      </c>
      <c r="H131" s="55">
        <f>IF(SUMIF('[1]FB HU'!$C:$C,$B131,'[1]FB HU'!H:H)=0,"",SUMIF('[1]FB HU'!$C:$C,$B131,'[1]FB HU'!H:H))</f>
      </c>
      <c r="I131" s="55">
        <f>IF(SUMIF('[1]FB HU'!$C:$C,$B131,'[1]FB HU'!I:I)=0,"",SUMIF('[1]FB HU'!$C:$C,$B131,'[1]FB HU'!I:I))</f>
      </c>
      <c r="J131" s="55">
        <f>IF(SUMIF('[1]FB HU'!$C:$C,$B131,'[1]FB HU'!J:J)=0,"",SUMIF('[1]FB HU'!$C:$C,$B131,'[1]FB HU'!J:J))</f>
      </c>
      <c r="K131" s="55">
        <f>IF(SUMIF('[1]FB HU'!$C:$C,$B131,'[1]FB HU'!K:K)=0,"",SUMIF('[1]FB HU'!$C:$C,$B131,'[1]FB HU'!K:K))</f>
      </c>
      <c r="L131" s="56">
        <f t="shared" si="11"/>
        <v>0</v>
      </c>
      <c r="M131" s="55">
        <f>'Kiadások funkció szerint'!M131-'Bevételek funkció szerint'!L131</f>
        <v>0</v>
      </c>
      <c r="N131" s="55">
        <f>IF(SUMIF('[1]FB HU'!$C:$C,$B131,'[1]FB HU'!M:M)=0,"",SUMIF('[1]FB HU'!$C:$C,$B131,'[1]FB HU'!M:M))</f>
      </c>
      <c r="O131" s="55">
        <f>IF(SUMIF('[1]FB HU'!$C:$C,$B131,'[1]FB HU'!N:N)=0,"",SUMIF('[1]FB HU'!$C:$C,$B131,'[1]FB HU'!N:N))</f>
      </c>
      <c r="P131" s="55">
        <f>IF(SUMIF('[1]FB HU'!$C:$C,$B131,'[1]FB HU'!O:O)=0,"",SUMIF('[1]FB HU'!$C:$C,$B131,'[1]FB HU'!O:O))</f>
      </c>
      <c r="Q131" s="56">
        <f t="shared" si="14"/>
        <v>0</v>
      </c>
      <c r="R131" s="56">
        <f t="shared" si="15"/>
        <v>0</v>
      </c>
      <c r="S131" s="57"/>
      <c r="T131" s="55">
        <f>'Kiadások funkció szerint'!U131</f>
      </c>
      <c r="U131" s="55">
        <f>'Kiadások funkció szerint'!V131</f>
      </c>
      <c r="V131" s="55">
        <f>'Kiadások funkció szerint'!W131</f>
      </c>
    </row>
    <row r="132" spans="1:22" ht="15">
      <c r="A132" s="111" t="s">
        <v>585</v>
      </c>
      <c r="B132" s="129">
        <f>'Kiadások funkció szerint'!B132</f>
      </c>
      <c r="C132" s="129">
        <f>'Kiadások funkció szerint'!C132</f>
      </c>
      <c r="D132" s="47"/>
      <c r="E132" s="55">
        <f>IF(SUMIF('[1]FB HU'!$C:$C,$B132,'[1]FB HU'!E:E)=0,"",SUMIF('[1]FB HU'!$C:$C,$B132,'[1]FB HU'!E:E))</f>
      </c>
      <c r="F132" s="55">
        <f>IF(SUMIF('[1]FB HU'!$C:$C,$B132,'[1]FB HU'!F:F)=0,"",SUMIF('[1]FB HU'!$C:$C,$B132,'[1]FB HU'!F:F))</f>
      </c>
      <c r="G132" s="55">
        <f>IF(SUMIF('[1]FB HU'!$C:$C,$B132,'[1]FB HU'!G:G)=0,"",SUMIF('[1]FB HU'!$C:$C,$B132,'[1]FB HU'!G:G))</f>
      </c>
      <c r="H132" s="55">
        <f>IF(SUMIF('[1]FB HU'!$C:$C,$B132,'[1]FB HU'!H:H)=0,"",SUMIF('[1]FB HU'!$C:$C,$B132,'[1]FB HU'!H:H))</f>
      </c>
      <c r="I132" s="55">
        <f>IF(SUMIF('[1]FB HU'!$C:$C,$B132,'[1]FB HU'!I:I)=0,"",SUMIF('[1]FB HU'!$C:$C,$B132,'[1]FB HU'!I:I))</f>
      </c>
      <c r="J132" s="55">
        <f>IF(SUMIF('[1]FB HU'!$C:$C,$B132,'[1]FB HU'!J:J)=0,"",SUMIF('[1]FB HU'!$C:$C,$B132,'[1]FB HU'!J:J))</f>
      </c>
      <c r="K132" s="55">
        <f>IF(SUMIF('[1]FB HU'!$C:$C,$B132,'[1]FB HU'!K:K)=0,"",SUMIF('[1]FB HU'!$C:$C,$B132,'[1]FB HU'!K:K))</f>
      </c>
      <c r="L132" s="56">
        <f t="shared" si="11"/>
        <v>0</v>
      </c>
      <c r="M132" s="55">
        <f>'Kiadások funkció szerint'!M132-'Bevételek funkció szerint'!L132</f>
        <v>0</v>
      </c>
      <c r="N132" s="55">
        <f>IF(SUMIF('[1]FB HU'!$C:$C,$B132,'[1]FB HU'!M:M)=0,"",SUMIF('[1]FB HU'!$C:$C,$B132,'[1]FB HU'!M:M))</f>
      </c>
      <c r="O132" s="55">
        <f>IF(SUMIF('[1]FB HU'!$C:$C,$B132,'[1]FB HU'!N:N)=0,"",SUMIF('[1]FB HU'!$C:$C,$B132,'[1]FB HU'!N:N))</f>
      </c>
      <c r="P132" s="55">
        <f>IF(SUMIF('[1]FB HU'!$C:$C,$B132,'[1]FB HU'!O:O)=0,"",SUMIF('[1]FB HU'!$C:$C,$B132,'[1]FB HU'!O:O))</f>
      </c>
      <c r="Q132" s="56">
        <f t="shared" si="14"/>
        <v>0</v>
      </c>
      <c r="R132" s="56">
        <f t="shared" si="15"/>
        <v>0</v>
      </c>
      <c r="S132" s="57"/>
      <c r="T132" s="55">
        <f>'Kiadások funkció szerint'!U132</f>
      </c>
      <c r="U132" s="55">
        <f>'Kiadások funkció szerint'!V132</f>
      </c>
      <c r="V132" s="55">
        <f>'Kiadások funkció szerint'!W132</f>
      </c>
    </row>
    <row r="133" spans="1:22" ht="15">
      <c r="A133" s="111" t="s">
        <v>586</v>
      </c>
      <c r="B133" s="129">
        <f>'Kiadások funkció szerint'!B133</f>
      </c>
      <c r="C133" s="129">
        <f>'Kiadások funkció szerint'!C133</f>
      </c>
      <c r="D133" s="47"/>
      <c r="E133" s="55">
        <f>IF(SUMIF('[1]FB HU'!$C:$C,$B133,'[1]FB HU'!E:E)=0,"",SUMIF('[1]FB HU'!$C:$C,$B133,'[1]FB HU'!E:E))</f>
      </c>
      <c r="F133" s="55">
        <f>IF(SUMIF('[1]FB HU'!$C:$C,$B133,'[1]FB HU'!F:F)=0,"",SUMIF('[1]FB HU'!$C:$C,$B133,'[1]FB HU'!F:F))</f>
      </c>
      <c r="G133" s="55">
        <f>IF(SUMIF('[1]FB HU'!$C:$C,$B133,'[1]FB HU'!G:G)=0,"",SUMIF('[1]FB HU'!$C:$C,$B133,'[1]FB HU'!G:G))</f>
      </c>
      <c r="H133" s="55">
        <f>IF(SUMIF('[1]FB HU'!$C:$C,$B133,'[1]FB HU'!H:H)=0,"",SUMIF('[1]FB HU'!$C:$C,$B133,'[1]FB HU'!H:H))</f>
      </c>
      <c r="I133" s="55">
        <f>IF(SUMIF('[1]FB HU'!$C:$C,$B133,'[1]FB HU'!I:I)=0,"",SUMIF('[1]FB HU'!$C:$C,$B133,'[1]FB HU'!I:I))</f>
      </c>
      <c r="J133" s="55">
        <f>IF(SUMIF('[1]FB HU'!$C:$C,$B133,'[1]FB HU'!J:J)=0,"",SUMIF('[1]FB HU'!$C:$C,$B133,'[1]FB HU'!J:J))</f>
      </c>
      <c r="K133" s="55">
        <f>IF(SUMIF('[1]FB HU'!$C:$C,$B133,'[1]FB HU'!K:K)=0,"",SUMIF('[1]FB HU'!$C:$C,$B133,'[1]FB HU'!K:K))</f>
      </c>
      <c r="L133" s="56">
        <f t="shared" si="11"/>
        <v>0</v>
      </c>
      <c r="M133" s="55">
        <f>'Kiadások funkció szerint'!M133-'Bevételek funkció szerint'!L133</f>
        <v>0</v>
      </c>
      <c r="N133" s="55">
        <f>IF(SUMIF('[1]FB HU'!$C:$C,$B133,'[1]FB HU'!M:M)=0,"",SUMIF('[1]FB HU'!$C:$C,$B133,'[1]FB HU'!M:M))</f>
      </c>
      <c r="O133" s="55">
        <f>IF(SUMIF('[1]FB HU'!$C:$C,$B133,'[1]FB HU'!N:N)=0,"",SUMIF('[1]FB HU'!$C:$C,$B133,'[1]FB HU'!N:N))</f>
      </c>
      <c r="P133" s="55">
        <f>IF(SUMIF('[1]FB HU'!$C:$C,$B133,'[1]FB HU'!O:O)=0,"",SUMIF('[1]FB HU'!$C:$C,$B133,'[1]FB HU'!O:O))</f>
      </c>
      <c r="Q133" s="56">
        <f t="shared" si="14"/>
        <v>0</v>
      </c>
      <c r="R133" s="56">
        <f t="shared" si="15"/>
        <v>0</v>
      </c>
      <c r="S133" s="57"/>
      <c r="T133" s="55">
        <f>'Kiadások funkció szerint'!U133</f>
      </c>
      <c r="U133" s="55">
        <f>'Kiadások funkció szerint'!V133</f>
      </c>
      <c r="V133" s="55">
        <f>'Kiadások funkció szerint'!W133</f>
      </c>
    </row>
    <row r="134" spans="1:22" ht="15">
      <c r="A134" s="111" t="s">
        <v>587</v>
      </c>
      <c r="B134" s="129">
        <f>'Kiadások funkció szerint'!B134</f>
      </c>
      <c r="C134" s="129">
        <f>'Kiadások funkció szerint'!C134</f>
      </c>
      <c r="D134" s="47"/>
      <c r="E134" s="55">
        <f>IF(SUMIF('[1]FB HU'!$C:$C,$B134,'[1]FB HU'!E:E)=0,"",SUMIF('[1]FB HU'!$C:$C,$B134,'[1]FB HU'!E:E))</f>
      </c>
      <c r="F134" s="55">
        <f>IF(SUMIF('[1]FB HU'!$C:$C,$B134,'[1]FB HU'!F:F)=0,"",SUMIF('[1]FB HU'!$C:$C,$B134,'[1]FB HU'!F:F))</f>
      </c>
      <c r="G134" s="55">
        <f>IF(SUMIF('[1]FB HU'!$C:$C,$B134,'[1]FB HU'!G:G)=0,"",SUMIF('[1]FB HU'!$C:$C,$B134,'[1]FB HU'!G:G))</f>
      </c>
      <c r="H134" s="55">
        <f>IF(SUMIF('[1]FB HU'!$C:$C,$B134,'[1]FB HU'!H:H)=0,"",SUMIF('[1]FB HU'!$C:$C,$B134,'[1]FB HU'!H:H))</f>
      </c>
      <c r="I134" s="55">
        <f>IF(SUMIF('[1]FB HU'!$C:$C,$B134,'[1]FB HU'!I:I)=0,"",SUMIF('[1]FB HU'!$C:$C,$B134,'[1]FB HU'!I:I))</f>
      </c>
      <c r="J134" s="55">
        <f>IF(SUMIF('[1]FB HU'!$C:$C,$B134,'[1]FB HU'!J:J)=0,"",SUMIF('[1]FB HU'!$C:$C,$B134,'[1]FB HU'!J:J))</f>
      </c>
      <c r="K134" s="55">
        <f>IF(SUMIF('[1]FB HU'!$C:$C,$B134,'[1]FB HU'!K:K)=0,"",SUMIF('[1]FB HU'!$C:$C,$B134,'[1]FB HU'!K:K))</f>
      </c>
      <c r="L134" s="56">
        <f t="shared" si="11"/>
        <v>0</v>
      </c>
      <c r="M134" s="55">
        <f>'Kiadások funkció szerint'!M134-'Bevételek funkció szerint'!L134</f>
        <v>0</v>
      </c>
      <c r="N134" s="55">
        <f>IF(SUMIF('[1]FB HU'!$C:$C,$B134,'[1]FB HU'!M:M)=0,"",SUMIF('[1]FB HU'!$C:$C,$B134,'[1]FB HU'!M:M))</f>
      </c>
      <c r="O134" s="55">
        <f>IF(SUMIF('[1]FB HU'!$C:$C,$B134,'[1]FB HU'!N:N)=0,"",SUMIF('[1]FB HU'!$C:$C,$B134,'[1]FB HU'!N:N))</f>
      </c>
      <c r="P134" s="55">
        <f>IF(SUMIF('[1]FB HU'!$C:$C,$B134,'[1]FB HU'!O:O)=0,"",SUMIF('[1]FB HU'!$C:$C,$B134,'[1]FB HU'!O:O))</f>
      </c>
      <c r="Q134" s="56">
        <f t="shared" si="14"/>
        <v>0</v>
      </c>
      <c r="R134" s="56">
        <f t="shared" si="15"/>
        <v>0</v>
      </c>
      <c r="S134" s="57"/>
      <c r="T134" s="55">
        <f>'Kiadások funkció szerint'!U134</f>
      </c>
      <c r="U134" s="55">
        <f>'Kiadások funkció szerint'!V134</f>
      </c>
      <c r="V134" s="55">
        <f>'Kiadások funkció szerint'!W134</f>
      </c>
    </row>
    <row r="135" spans="1:22" ht="15">
      <c r="A135" s="111" t="s">
        <v>588</v>
      </c>
      <c r="B135" s="129">
        <f>'Kiadások funkció szerint'!B135</f>
      </c>
      <c r="C135" s="129">
        <f>'Kiadások funkció szerint'!C135</f>
      </c>
      <c r="D135" s="47"/>
      <c r="E135" s="55">
        <f>IF(SUMIF('[1]FB HU'!$C:$C,$B135,'[1]FB HU'!E:E)=0,"",SUMIF('[1]FB HU'!$C:$C,$B135,'[1]FB HU'!E:E))</f>
      </c>
      <c r="F135" s="55">
        <f>IF(SUMIF('[1]FB HU'!$C:$C,$B135,'[1]FB HU'!F:F)=0,"",SUMIF('[1]FB HU'!$C:$C,$B135,'[1]FB HU'!F:F))</f>
      </c>
      <c r="G135" s="55">
        <f>IF(SUMIF('[1]FB HU'!$C:$C,$B135,'[1]FB HU'!G:G)=0,"",SUMIF('[1]FB HU'!$C:$C,$B135,'[1]FB HU'!G:G))</f>
      </c>
      <c r="H135" s="55">
        <f>IF(SUMIF('[1]FB HU'!$C:$C,$B135,'[1]FB HU'!H:H)=0,"",SUMIF('[1]FB HU'!$C:$C,$B135,'[1]FB HU'!H:H))</f>
      </c>
      <c r="I135" s="55">
        <f>IF(SUMIF('[1]FB HU'!$C:$C,$B135,'[1]FB HU'!I:I)=0,"",SUMIF('[1]FB HU'!$C:$C,$B135,'[1]FB HU'!I:I))</f>
      </c>
      <c r="J135" s="55">
        <f>IF(SUMIF('[1]FB HU'!$C:$C,$B135,'[1]FB HU'!J:J)=0,"",SUMIF('[1]FB HU'!$C:$C,$B135,'[1]FB HU'!J:J))</f>
      </c>
      <c r="K135" s="55">
        <f>IF(SUMIF('[1]FB HU'!$C:$C,$B135,'[1]FB HU'!K:K)=0,"",SUMIF('[1]FB HU'!$C:$C,$B135,'[1]FB HU'!K:K))</f>
      </c>
      <c r="L135" s="56">
        <f t="shared" si="11"/>
        <v>0</v>
      </c>
      <c r="M135" s="55">
        <f>'Kiadások funkció szerint'!M135-'Bevételek funkció szerint'!L135</f>
        <v>0</v>
      </c>
      <c r="N135" s="55">
        <f>IF(SUMIF('[1]FB HU'!$C:$C,$B135,'[1]FB HU'!M:M)=0,"",SUMIF('[1]FB HU'!$C:$C,$B135,'[1]FB HU'!M:M))</f>
      </c>
      <c r="O135" s="55">
        <f>IF(SUMIF('[1]FB HU'!$C:$C,$B135,'[1]FB HU'!N:N)=0,"",SUMIF('[1]FB HU'!$C:$C,$B135,'[1]FB HU'!N:N))</f>
      </c>
      <c r="P135" s="55">
        <f>IF(SUMIF('[1]FB HU'!$C:$C,$B135,'[1]FB HU'!O:O)=0,"",SUMIF('[1]FB HU'!$C:$C,$B135,'[1]FB HU'!O:O))</f>
      </c>
      <c r="Q135" s="56">
        <f t="shared" si="14"/>
        <v>0</v>
      </c>
      <c r="R135" s="56">
        <f t="shared" si="15"/>
        <v>0</v>
      </c>
      <c r="S135" s="57"/>
      <c r="T135" s="55">
        <f>'Kiadások funkció szerint'!U135</f>
      </c>
      <c r="U135" s="55">
        <f>'Kiadások funkció szerint'!V135</f>
      </c>
      <c r="V135" s="55">
        <f>'Kiadások funkció szerint'!W135</f>
      </c>
    </row>
    <row r="136" spans="1:22" ht="15">
      <c r="A136" s="111" t="s">
        <v>589</v>
      </c>
      <c r="B136" s="129">
        <f>'Kiadások funkció szerint'!B136</f>
      </c>
      <c r="C136" s="129">
        <f>'Kiadások funkció szerint'!C136</f>
      </c>
      <c r="D136" s="47"/>
      <c r="E136" s="55">
        <f>IF(SUMIF('[1]FB HU'!$C:$C,$B136,'[1]FB HU'!E:E)=0,"",SUMIF('[1]FB HU'!$C:$C,$B136,'[1]FB HU'!E:E))</f>
      </c>
      <c r="F136" s="55">
        <f>IF(SUMIF('[1]FB HU'!$C:$C,$B136,'[1]FB HU'!F:F)=0,"",SUMIF('[1]FB HU'!$C:$C,$B136,'[1]FB HU'!F:F))</f>
      </c>
      <c r="G136" s="55">
        <f>IF(SUMIF('[1]FB HU'!$C:$C,$B136,'[1]FB HU'!G:G)=0,"",SUMIF('[1]FB HU'!$C:$C,$B136,'[1]FB HU'!G:G))</f>
      </c>
      <c r="H136" s="55">
        <f>IF(SUMIF('[1]FB HU'!$C:$C,$B136,'[1]FB HU'!H:H)=0,"",SUMIF('[1]FB HU'!$C:$C,$B136,'[1]FB HU'!H:H))</f>
      </c>
      <c r="I136" s="55">
        <f>IF(SUMIF('[1]FB HU'!$C:$C,$B136,'[1]FB HU'!I:I)=0,"",SUMIF('[1]FB HU'!$C:$C,$B136,'[1]FB HU'!I:I))</f>
      </c>
      <c r="J136" s="55">
        <f>IF(SUMIF('[1]FB HU'!$C:$C,$B136,'[1]FB HU'!J:J)=0,"",SUMIF('[1]FB HU'!$C:$C,$B136,'[1]FB HU'!J:J))</f>
      </c>
      <c r="K136" s="55">
        <f>IF(SUMIF('[1]FB HU'!$C:$C,$B136,'[1]FB HU'!K:K)=0,"",SUMIF('[1]FB HU'!$C:$C,$B136,'[1]FB HU'!K:K))</f>
      </c>
      <c r="L136" s="56">
        <f t="shared" si="11"/>
        <v>0</v>
      </c>
      <c r="M136" s="55">
        <f>'Kiadások funkció szerint'!M136-'Bevételek funkció szerint'!L136</f>
        <v>0</v>
      </c>
      <c r="N136" s="55">
        <f>IF(SUMIF('[1]FB HU'!$C:$C,$B136,'[1]FB HU'!M:M)=0,"",SUMIF('[1]FB HU'!$C:$C,$B136,'[1]FB HU'!M:M))</f>
      </c>
      <c r="O136" s="55">
        <f>IF(SUMIF('[1]FB HU'!$C:$C,$B136,'[1]FB HU'!N:N)=0,"",SUMIF('[1]FB HU'!$C:$C,$B136,'[1]FB HU'!N:N))</f>
      </c>
      <c r="P136" s="55">
        <f>IF(SUMIF('[1]FB HU'!$C:$C,$B136,'[1]FB HU'!O:O)=0,"",SUMIF('[1]FB HU'!$C:$C,$B136,'[1]FB HU'!O:O))</f>
      </c>
      <c r="Q136" s="56">
        <f t="shared" si="14"/>
        <v>0</v>
      </c>
      <c r="R136" s="56">
        <f t="shared" si="15"/>
        <v>0</v>
      </c>
      <c r="S136" s="57"/>
      <c r="T136" s="55">
        <f>'Kiadások funkció szerint'!U136</f>
      </c>
      <c r="U136" s="55">
        <f>'Kiadások funkció szerint'!V136</f>
      </c>
      <c r="V136" s="55">
        <f>'Kiadások funkció szerint'!W136</f>
      </c>
    </row>
    <row r="137" spans="1:22" ht="15">
      <c r="A137" s="111" t="s">
        <v>590</v>
      </c>
      <c r="B137" s="129">
        <f>'Kiadások funkció szerint'!B137</f>
      </c>
      <c r="C137" s="129">
        <f>'Kiadások funkció szerint'!C137</f>
      </c>
      <c r="D137" s="47"/>
      <c r="E137" s="55">
        <f>IF(SUMIF('[1]FB HU'!$C:$C,$B137,'[1]FB HU'!E:E)=0,"",SUMIF('[1]FB HU'!$C:$C,$B137,'[1]FB HU'!E:E))</f>
      </c>
      <c r="F137" s="55">
        <f>IF(SUMIF('[1]FB HU'!$C:$C,$B137,'[1]FB HU'!F:F)=0,"",SUMIF('[1]FB HU'!$C:$C,$B137,'[1]FB HU'!F:F))</f>
      </c>
      <c r="G137" s="55">
        <f>IF(SUMIF('[1]FB HU'!$C:$C,$B137,'[1]FB HU'!G:G)=0,"",SUMIF('[1]FB HU'!$C:$C,$B137,'[1]FB HU'!G:G))</f>
      </c>
      <c r="H137" s="55">
        <f>IF(SUMIF('[1]FB HU'!$C:$C,$B137,'[1]FB HU'!H:H)=0,"",SUMIF('[1]FB HU'!$C:$C,$B137,'[1]FB HU'!H:H))</f>
      </c>
      <c r="I137" s="55">
        <f>IF(SUMIF('[1]FB HU'!$C:$C,$B137,'[1]FB HU'!I:I)=0,"",SUMIF('[1]FB HU'!$C:$C,$B137,'[1]FB HU'!I:I))</f>
      </c>
      <c r="J137" s="55">
        <f>IF(SUMIF('[1]FB HU'!$C:$C,$B137,'[1]FB HU'!J:J)=0,"",SUMIF('[1]FB HU'!$C:$C,$B137,'[1]FB HU'!J:J))</f>
      </c>
      <c r="K137" s="55">
        <f>IF(SUMIF('[1]FB HU'!$C:$C,$B137,'[1]FB HU'!K:K)=0,"",SUMIF('[1]FB HU'!$C:$C,$B137,'[1]FB HU'!K:K))</f>
      </c>
      <c r="L137" s="56">
        <f t="shared" si="11"/>
        <v>0</v>
      </c>
      <c r="M137" s="55">
        <f>'Kiadások funkció szerint'!M137-'Bevételek funkció szerint'!L137</f>
        <v>0</v>
      </c>
      <c r="N137" s="55">
        <f>IF(SUMIF('[1]FB HU'!$C:$C,$B137,'[1]FB HU'!M:M)=0,"",SUMIF('[1]FB HU'!$C:$C,$B137,'[1]FB HU'!M:M))</f>
      </c>
      <c r="O137" s="55">
        <f>IF(SUMIF('[1]FB HU'!$C:$C,$B137,'[1]FB HU'!N:N)=0,"",SUMIF('[1]FB HU'!$C:$C,$B137,'[1]FB HU'!N:N))</f>
      </c>
      <c r="P137" s="55">
        <f>IF(SUMIF('[1]FB HU'!$C:$C,$B137,'[1]FB HU'!O:O)=0,"",SUMIF('[1]FB HU'!$C:$C,$B137,'[1]FB HU'!O:O))</f>
      </c>
      <c r="Q137" s="56">
        <f t="shared" si="14"/>
        <v>0</v>
      </c>
      <c r="R137" s="56">
        <f t="shared" si="15"/>
        <v>0</v>
      </c>
      <c r="S137" s="57"/>
      <c r="T137" s="55">
        <f>'Kiadások funkció szerint'!U137</f>
      </c>
      <c r="U137" s="55">
        <f>'Kiadások funkció szerint'!V137</f>
      </c>
      <c r="V137" s="55">
        <f>'Kiadások funkció szerint'!W137</f>
      </c>
    </row>
    <row r="138" spans="1:22" ht="15">
      <c r="A138" s="111" t="s">
        <v>591</v>
      </c>
      <c r="B138" s="129">
        <f>'Kiadások funkció szerint'!B138</f>
      </c>
      <c r="C138" s="129">
        <f>'Kiadások funkció szerint'!C138</f>
      </c>
      <c r="D138" s="47"/>
      <c r="E138" s="55">
        <f>IF(SUMIF('[1]FB HU'!$C:$C,$B138,'[1]FB HU'!E:E)=0,"",SUMIF('[1]FB HU'!$C:$C,$B138,'[1]FB HU'!E:E))</f>
      </c>
      <c r="F138" s="55">
        <f>IF(SUMIF('[1]FB HU'!$C:$C,$B138,'[1]FB HU'!F:F)=0,"",SUMIF('[1]FB HU'!$C:$C,$B138,'[1]FB HU'!F:F))</f>
      </c>
      <c r="G138" s="55">
        <f>IF(SUMIF('[1]FB HU'!$C:$C,$B138,'[1]FB HU'!G:G)=0,"",SUMIF('[1]FB HU'!$C:$C,$B138,'[1]FB HU'!G:G))</f>
      </c>
      <c r="H138" s="55">
        <f>IF(SUMIF('[1]FB HU'!$C:$C,$B138,'[1]FB HU'!H:H)=0,"",SUMIF('[1]FB HU'!$C:$C,$B138,'[1]FB HU'!H:H))</f>
      </c>
      <c r="I138" s="55">
        <f>IF(SUMIF('[1]FB HU'!$C:$C,$B138,'[1]FB HU'!I:I)=0,"",SUMIF('[1]FB HU'!$C:$C,$B138,'[1]FB HU'!I:I))</f>
      </c>
      <c r="J138" s="55">
        <f>IF(SUMIF('[1]FB HU'!$C:$C,$B138,'[1]FB HU'!J:J)=0,"",SUMIF('[1]FB HU'!$C:$C,$B138,'[1]FB HU'!J:J))</f>
      </c>
      <c r="K138" s="55">
        <f>IF(SUMIF('[1]FB HU'!$C:$C,$B138,'[1]FB HU'!K:K)=0,"",SUMIF('[1]FB HU'!$C:$C,$B138,'[1]FB HU'!K:K))</f>
      </c>
      <c r="L138" s="56">
        <f t="shared" si="11"/>
        <v>0</v>
      </c>
      <c r="M138" s="55">
        <f>'Kiadások funkció szerint'!M138-'Bevételek funkció szerint'!L138</f>
        <v>0</v>
      </c>
      <c r="N138" s="55">
        <f>IF(SUMIF('[1]FB HU'!$C:$C,$B138,'[1]FB HU'!M:M)=0,"",SUMIF('[1]FB HU'!$C:$C,$B138,'[1]FB HU'!M:M))</f>
      </c>
      <c r="O138" s="55">
        <f>IF(SUMIF('[1]FB HU'!$C:$C,$B138,'[1]FB HU'!N:N)=0,"",SUMIF('[1]FB HU'!$C:$C,$B138,'[1]FB HU'!N:N))</f>
      </c>
      <c r="P138" s="55">
        <f>IF(SUMIF('[1]FB HU'!$C:$C,$B138,'[1]FB HU'!O:O)=0,"",SUMIF('[1]FB HU'!$C:$C,$B138,'[1]FB HU'!O:O))</f>
      </c>
      <c r="Q138" s="56">
        <f t="shared" si="14"/>
        <v>0</v>
      </c>
      <c r="R138" s="56">
        <f t="shared" si="15"/>
        <v>0</v>
      </c>
      <c r="S138" s="57"/>
      <c r="T138" s="55">
        <f>'Kiadások funkció szerint'!U138</f>
      </c>
      <c r="U138" s="55">
        <f>'Kiadások funkció szerint'!V138</f>
      </c>
      <c r="V138" s="55">
        <f>'Kiadások funkció szerint'!W138</f>
      </c>
    </row>
    <row r="139" spans="1:22" ht="15">
      <c r="A139" s="111" t="s">
        <v>592</v>
      </c>
      <c r="B139" s="129">
        <f>'Kiadások funkció szerint'!B139</f>
      </c>
      <c r="C139" s="129">
        <f>'Kiadások funkció szerint'!C139</f>
      </c>
      <c r="D139" s="47"/>
      <c r="E139" s="55">
        <f>IF(SUMIF('[1]FB HU'!$C:$C,$B139,'[1]FB HU'!E:E)=0,"",SUMIF('[1]FB HU'!$C:$C,$B139,'[1]FB HU'!E:E))</f>
      </c>
      <c r="F139" s="55">
        <f>IF(SUMIF('[1]FB HU'!$C:$C,$B139,'[1]FB HU'!F:F)=0,"",SUMIF('[1]FB HU'!$C:$C,$B139,'[1]FB HU'!F:F))</f>
      </c>
      <c r="G139" s="55">
        <f>IF(SUMIF('[1]FB HU'!$C:$C,$B139,'[1]FB HU'!G:G)=0,"",SUMIF('[1]FB HU'!$C:$C,$B139,'[1]FB HU'!G:G))</f>
      </c>
      <c r="H139" s="55">
        <f>IF(SUMIF('[1]FB HU'!$C:$C,$B139,'[1]FB HU'!H:H)=0,"",SUMIF('[1]FB HU'!$C:$C,$B139,'[1]FB HU'!H:H))</f>
      </c>
      <c r="I139" s="55">
        <f>IF(SUMIF('[1]FB HU'!$C:$C,$B139,'[1]FB HU'!I:I)=0,"",SUMIF('[1]FB HU'!$C:$C,$B139,'[1]FB HU'!I:I))</f>
      </c>
      <c r="J139" s="55">
        <f>IF(SUMIF('[1]FB HU'!$C:$C,$B139,'[1]FB HU'!J:J)=0,"",SUMIF('[1]FB HU'!$C:$C,$B139,'[1]FB HU'!J:J))</f>
      </c>
      <c r="K139" s="55">
        <f>IF(SUMIF('[1]FB HU'!$C:$C,$B139,'[1]FB HU'!K:K)=0,"",SUMIF('[1]FB HU'!$C:$C,$B139,'[1]FB HU'!K:K))</f>
      </c>
      <c r="L139" s="56">
        <f t="shared" si="11"/>
        <v>0</v>
      </c>
      <c r="M139" s="55">
        <f>'Kiadások funkció szerint'!M139-'Bevételek funkció szerint'!L139</f>
        <v>0</v>
      </c>
      <c r="N139" s="55">
        <f>IF(SUMIF('[1]FB HU'!$C:$C,$B139,'[1]FB HU'!M:M)=0,"",SUMIF('[1]FB HU'!$C:$C,$B139,'[1]FB HU'!M:M))</f>
      </c>
      <c r="O139" s="55">
        <f>IF(SUMIF('[1]FB HU'!$C:$C,$B139,'[1]FB HU'!N:N)=0,"",SUMIF('[1]FB HU'!$C:$C,$B139,'[1]FB HU'!N:N))</f>
      </c>
      <c r="P139" s="55">
        <f>IF(SUMIF('[1]FB HU'!$C:$C,$B139,'[1]FB HU'!O:O)=0,"",SUMIF('[1]FB HU'!$C:$C,$B139,'[1]FB HU'!O:O))</f>
      </c>
      <c r="Q139" s="56">
        <f t="shared" si="14"/>
        <v>0</v>
      </c>
      <c r="R139" s="56">
        <f t="shared" si="15"/>
        <v>0</v>
      </c>
      <c r="S139" s="57"/>
      <c r="T139" s="55">
        <f>'Kiadások funkció szerint'!U139</f>
      </c>
      <c r="U139" s="55">
        <f>'Kiadások funkció szerint'!V139</f>
      </c>
      <c r="V139" s="55">
        <f>'Kiadások funkció szerint'!W139</f>
      </c>
    </row>
    <row r="140" spans="1:22" ht="15">
      <c r="A140" s="111" t="s">
        <v>593</v>
      </c>
      <c r="B140" s="129">
        <f>'Kiadások funkció szerint'!B140</f>
      </c>
      <c r="C140" s="129">
        <f>'Kiadások funkció szerint'!C140</f>
      </c>
      <c r="D140" s="47"/>
      <c r="E140" s="55">
        <f>IF(SUMIF('[1]FB HU'!$C:$C,$B140,'[1]FB HU'!E:E)=0,"",SUMIF('[1]FB HU'!$C:$C,$B140,'[1]FB HU'!E:E))</f>
      </c>
      <c r="F140" s="55">
        <f>IF(SUMIF('[1]FB HU'!$C:$C,$B140,'[1]FB HU'!F:F)=0,"",SUMIF('[1]FB HU'!$C:$C,$B140,'[1]FB HU'!F:F))</f>
      </c>
      <c r="G140" s="55">
        <f>IF(SUMIF('[1]FB HU'!$C:$C,$B140,'[1]FB HU'!G:G)=0,"",SUMIF('[1]FB HU'!$C:$C,$B140,'[1]FB HU'!G:G))</f>
      </c>
      <c r="H140" s="55">
        <f>IF(SUMIF('[1]FB HU'!$C:$C,$B140,'[1]FB HU'!H:H)=0,"",SUMIF('[1]FB HU'!$C:$C,$B140,'[1]FB HU'!H:H))</f>
      </c>
      <c r="I140" s="55">
        <f>IF(SUMIF('[1]FB HU'!$C:$C,$B140,'[1]FB HU'!I:I)=0,"",SUMIF('[1]FB HU'!$C:$C,$B140,'[1]FB HU'!I:I))</f>
      </c>
      <c r="J140" s="55">
        <f>IF(SUMIF('[1]FB HU'!$C:$C,$B140,'[1]FB HU'!J:J)=0,"",SUMIF('[1]FB HU'!$C:$C,$B140,'[1]FB HU'!J:J))</f>
      </c>
      <c r="K140" s="55">
        <f>IF(SUMIF('[1]FB HU'!$C:$C,$B140,'[1]FB HU'!K:K)=0,"",SUMIF('[1]FB HU'!$C:$C,$B140,'[1]FB HU'!K:K))</f>
      </c>
      <c r="L140" s="56">
        <f t="shared" si="11"/>
        <v>0</v>
      </c>
      <c r="M140" s="55">
        <f>'Kiadások funkció szerint'!M140-'Bevételek funkció szerint'!L140</f>
        <v>0</v>
      </c>
      <c r="N140" s="55">
        <f>IF(SUMIF('[1]FB HU'!$C:$C,$B140,'[1]FB HU'!M:M)=0,"",SUMIF('[1]FB HU'!$C:$C,$B140,'[1]FB HU'!M:M))</f>
      </c>
      <c r="O140" s="55">
        <f>IF(SUMIF('[1]FB HU'!$C:$C,$B140,'[1]FB HU'!N:N)=0,"",SUMIF('[1]FB HU'!$C:$C,$B140,'[1]FB HU'!N:N))</f>
      </c>
      <c r="P140" s="55">
        <f>IF(SUMIF('[1]FB HU'!$C:$C,$B140,'[1]FB HU'!O:O)=0,"",SUMIF('[1]FB HU'!$C:$C,$B140,'[1]FB HU'!O:O))</f>
      </c>
      <c r="Q140" s="56">
        <f t="shared" si="14"/>
        <v>0</v>
      </c>
      <c r="R140" s="56">
        <f t="shared" si="15"/>
        <v>0</v>
      </c>
      <c r="S140" s="57"/>
      <c r="T140" s="55">
        <f>'Kiadások funkció szerint'!U140</f>
      </c>
      <c r="U140" s="55">
        <f>'Kiadások funkció szerint'!V140</f>
      </c>
      <c r="V140" s="55">
        <f>'Kiadások funkció szerint'!W140</f>
      </c>
    </row>
    <row r="141" spans="1:22" ht="15">
      <c r="A141" s="111" t="s">
        <v>594</v>
      </c>
      <c r="B141" s="129">
        <f>'Kiadások funkció szerint'!B141</f>
      </c>
      <c r="C141" s="129">
        <f>'Kiadások funkció szerint'!C141</f>
      </c>
      <c r="D141" s="47"/>
      <c r="E141" s="55">
        <f>IF(SUMIF('[1]FB HU'!$C:$C,$B141,'[1]FB HU'!E:E)=0,"",SUMIF('[1]FB HU'!$C:$C,$B141,'[1]FB HU'!E:E))</f>
      </c>
      <c r="F141" s="55">
        <f>IF(SUMIF('[1]FB HU'!$C:$C,$B141,'[1]FB HU'!F:F)=0,"",SUMIF('[1]FB HU'!$C:$C,$B141,'[1]FB HU'!F:F))</f>
      </c>
      <c r="G141" s="55">
        <f>IF(SUMIF('[1]FB HU'!$C:$C,$B141,'[1]FB HU'!G:G)=0,"",SUMIF('[1]FB HU'!$C:$C,$B141,'[1]FB HU'!G:G))</f>
      </c>
      <c r="H141" s="55">
        <f>IF(SUMIF('[1]FB HU'!$C:$C,$B141,'[1]FB HU'!H:H)=0,"",SUMIF('[1]FB HU'!$C:$C,$B141,'[1]FB HU'!H:H))</f>
      </c>
      <c r="I141" s="55">
        <f>IF(SUMIF('[1]FB HU'!$C:$C,$B141,'[1]FB HU'!I:I)=0,"",SUMIF('[1]FB HU'!$C:$C,$B141,'[1]FB HU'!I:I))</f>
      </c>
      <c r="J141" s="55">
        <f>IF(SUMIF('[1]FB HU'!$C:$C,$B141,'[1]FB HU'!J:J)=0,"",SUMIF('[1]FB HU'!$C:$C,$B141,'[1]FB HU'!J:J))</f>
      </c>
      <c r="K141" s="55">
        <f>IF(SUMIF('[1]FB HU'!$C:$C,$B141,'[1]FB HU'!K:K)=0,"",SUMIF('[1]FB HU'!$C:$C,$B141,'[1]FB HU'!K:K))</f>
      </c>
      <c r="L141" s="56">
        <f t="shared" si="11"/>
        <v>0</v>
      </c>
      <c r="M141" s="55">
        <f>'Kiadások funkció szerint'!M141-'Bevételek funkció szerint'!L141</f>
        <v>0</v>
      </c>
      <c r="N141" s="55">
        <f>IF(SUMIF('[1]FB HU'!$C:$C,$B141,'[1]FB HU'!M:M)=0,"",SUMIF('[1]FB HU'!$C:$C,$B141,'[1]FB HU'!M:M))</f>
      </c>
      <c r="O141" s="55">
        <f>IF(SUMIF('[1]FB HU'!$C:$C,$B141,'[1]FB HU'!N:N)=0,"",SUMIF('[1]FB HU'!$C:$C,$B141,'[1]FB HU'!N:N))</f>
      </c>
      <c r="P141" s="55">
        <f>IF(SUMIF('[1]FB HU'!$C:$C,$B141,'[1]FB HU'!O:O)=0,"",SUMIF('[1]FB HU'!$C:$C,$B141,'[1]FB HU'!O:O))</f>
      </c>
      <c r="Q141" s="56">
        <f t="shared" si="14"/>
        <v>0</v>
      </c>
      <c r="R141" s="56">
        <f t="shared" si="15"/>
        <v>0</v>
      </c>
      <c r="S141" s="57"/>
      <c r="T141" s="55">
        <f>'Kiadások funkció szerint'!U141</f>
      </c>
      <c r="U141" s="55">
        <f>'Kiadások funkció szerint'!V141</f>
      </c>
      <c r="V141" s="55">
        <f>'Kiadások funkció szerint'!W141</f>
      </c>
    </row>
    <row r="142" spans="1:22" ht="15">
      <c r="A142" s="111" t="s">
        <v>595</v>
      </c>
      <c r="B142" s="129">
        <f>'Kiadások funkció szerint'!B142</f>
      </c>
      <c r="C142" s="129">
        <f>'Kiadások funkció szerint'!C142</f>
      </c>
      <c r="D142" s="47"/>
      <c r="E142" s="55">
        <f>IF(SUMIF('[1]FB HU'!$C:$C,$B142,'[1]FB HU'!E:E)=0,"",SUMIF('[1]FB HU'!$C:$C,$B142,'[1]FB HU'!E:E))</f>
      </c>
      <c r="F142" s="55">
        <f>IF(SUMIF('[1]FB HU'!$C:$C,$B142,'[1]FB HU'!F:F)=0,"",SUMIF('[1]FB HU'!$C:$C,$B142,'[1]FB HU'!F:F))</f>
      </c>
      <c r="G142" s="55">
        <f>IF(SUMIF('[1]FB HU'!$C:$C,$B142,'[1]FB HU'!G:G)=0,"",SUMIF('[1]FB HU'!$C:$C,$B142,'[1]FB HU'!G:G))</f>
      </c>
      <c r="H142" s="55">
        <f>IF(SUMIF('[1]FB HU'!$C:$C,$B142,'[1]FB HU'!H:H)=0,"",SUMIF('[1]FB HU'!$C:$C,$B142,'[1]FB HU'!H:H))</f>
      </c>
      <c r="I142" s="55">
        <f>IF(SUMIF('[1]FB HU'!$C:$C,$B142,'[1]FB HU'!I:I)=0,"",SUMIF('[1]FB HU'!$C:$C,$B142,'[1]FB HU'!I:I))</f>
      </c>
      <c r="J142" s="55">
        <f>IF(SUMIF('[1]FB HU'!$C:$C,$B142,'[1]FB HU'!J:J)=0,"",SUMIF('[1]FB HU'!$C:$C,$B142,'[1]FB HU'!J:J))</f>
      </c>
      <c r="K142" s="55">
        <f>IF(SUMIF('[1]FB HU'!$C:$C,$B142,'[1]FB HU'!K:K)=0,"",SUMIF('[1]FB HU'!$C:$C,$B142,'[1]FB HU'!K:K))</f>
      </c>
      <c r="L142" s="56">
        <f t="shared" si="11"/>
        <v>0</v>
      </c>
      <c r="M142" s="55">
        <f>'Kiadások funkció szerint'!M142-'Bevételek funkció szerint'!L142</f>
        <v>0</v>
      </c>
      <c r="N142" s="55">
        <f>IF(SUMIF('[1]FB HU'!$C:$C,$B142,'[1]FB HU'!M:M)=0,"",SUMIF('[1]FB HU'!$C:$C,$B142,'[1]FB HU'!M:M))</f>
      </c>
      <c r="O142" s="55">
        <f>IF(SUMIF('[1]FB HU'!$C:$C,$B142,'[1]FB HU'!N:N)=0,"",SUMIF('[1]FB HU'!$C:$C,$B142,'[1]FB HU'!N:N))</f>
      </c>
      <c r="P142" s="55">
        <f>IF(SUMIF('[1]FB HU'!$C:$C,$B142,'[1]FB HU'!O:O)=0,"",SUMIF('[1]FB HU'!$C:$C,$B142,'[1]FB HU'!O:O))</f>
      </c>
      <c r="Q142" s="56">
        <f t="shared" si="14"/>
        <v>0</v>
      </c>
      <c r="R142" s="56">
        <f t="shared" si="15"/>
        <v>0</v>
      </c>
      <c r="S142" s="57"/>
      <c r="T142" s="55">
        <f>'Kiadások funkció szerint'!U142</f>
      </c>
      <c r="U142" s="55">
        <f>'Kiadások funkció szerint'!V142</f>
      </c>
      <c r="V142" s="55">
        <f>'Kiadások funkció szerint'!W142</f>
      </c>
    </row>
    <row r="143" spans="1:22" ht="15">
      <c r="A143" s="111" t="s">
        <v>596</v>
      </c>
      <c r="B143" s="129">
        <f>'Kiadások funkció szerint'!B143</f>
      </c>
      <c r="C143" s="129">
        <f>'Kiadások funkció szerint'!C143</f>
      </c>
      <c r="D143" s="47"/>
      <c r="E143" s="55">
        <f>IF(SUMIF('[1]FB HU'!$C:$C,$B143,'[1]FB HU'!E:E)=0,"",SUMIF('[1]FB HU'!$C:$C,$B143,'[1]FB HU'!E:E))</f>
      </c>
      <c r="F143" s="55">
        <f>IF(SUMIF('[1]FB HU'!$C:$C,$B143,'[1]FB HU'!F:F)=0,"",SUMIF('[1]FB HU'!$C:$C,$B143,'[1]FB HU'!F:F))</f>
      </c>
      <c r="G143" s="55">
        <f>IF(SUMIF('[1]FB HU'!$C:$C,$B143,'[1]FB HU'!G:G)=0,"",SUMIF('[1]FB HU'!$C:$C,$B143,'[1]FB HU'!G:G))</f>
      </c>
      <c r="H143" s="55">
        <f>IF(SUMIF('[1]FB HU'!$C:$C,$B143,'[1]FB HU'!H:H)=0,"",SUMIF('[1]FB HU'!$C:$C,$B143,'[1]FB HU'!H:H))</f>
      </c>
      <c r="I143" s="55">
        <f>IF(SUMIF('[1]FB HU'!$C:$C,$B143,'[1]FB HU'!I:I)=0,"",SUMIF('[1]FB HU'!$C:$C,$B143,'[1]FB HU'!I:I))</f>
      </c>
      <c r="J143" s="55">
        <f>IF(SUMIF('[1]FB HU'!$C:$C,$B143,'[1]FB HU'!J:J)=0,"",SUMIF('[1]FB HU'!$C:$C,$B143,'[1]FB HU'!J:J))</f>
      </c>
      <c r="K143" s="55">
        <f>IF(SUMIF('[1]FB HU'!$C:$C,$B143,'[1]FB HU'!K:K)=0,"",SUMIF('[1]FB HU'!$C:$C,$B143,'[1]FB HU'!K:K))</f>
      </c>
      <c r="L143" s="56">
        <f t="shared" si="11"/>
        <v>0</v>
      </c>
      <c r="M143" s="55">
        <f>'Kiadások funkció szerint'!M143-'Bevételek funkció szerint'!L143</f>
        <v>0</v>
      </c>
      <c r="N143" s="55">
        <f>IF(SUMIF('[1]FB HU'!$C:$C,$B143,'[1]FB HU'!M:M)=0,"",SUMIF('[1]FB HU'!$C:$C,$B143,'[1]FB HU'!M:M))</f>
      </c>
      <c r="O143" s="55">
        <f>IF(SUMIF('[1]FB HU'!$C:$C,$B143,'[1]FB HU'!N:N)=0,"",SUMIF('[1]FB HU'!$C:$C,$B143,'[1]FB HU'!N:N))</f>
      </c>
      <c r="P143" s="55">
        <f>IF(SUMIF('[1]FB HU'!$C:$C,$B143,'[1]FB HU'!O:O)=0,"",SUMIF('[1]FB HU'!$C:$C,$B143,'[1]FB HU'!O:O))</f>
      </c>
      <c r="Q143" s="56">
        <f t="shared" si="14"/>
        <v>0</v>
      </c>
      <c r="R143" s="56">
        <f t="shared" si="15"/>
        <v>0</v>
      </c>
      <c r="S143" s="57"/>
      <c r="T143" s="55">
        <f>'Kiadások funkció szerint'!U143</f>
      </c>
      <c r="U143" s="55">
        <f>'Kiadások funkció szerint'!V143</f>
      </c>
      <c r="V143" s="55">
        <f>'Kiadások funkció szerint'!W143</f>
      </c>
    </row>
    <row r="144" spans="1:22" ht="15">
      <c r="A144" s="111" t="s">
        <v>597</v>
      </c>
      <c r="B144" s="129">
        <f>'Kiadások funkció szerint'!B144</f>
      </c>
      <c r="C144" s="129">
        <f>'Kiadások funkció szerint'!C144</f>
      </c>
      <c r="D144" s="47"/>
      <c r="E144" s="55">
        <f>IF(SUMIF('[1]FB HU'!$C:$C,$B144,'[1]FB HU'!E:E)=0,"",SUMIF('[1]FB HU'!$C:$C,$B144,'[1]FB HU'!E:E))</f>
      </c>
      <c r="F144" s="55">
        <f>IF(SUMIF('[1]FB HU'!$C:$C,$B144,'[1]FB HU'!F:F)=0,"",SUMIF('[1]FB HU'!$C:$C,$B144,'[1]FB HU'!F:F))</f>
      </c>
      <c r="G144" s="55">
        <f>IF(SUMIF('[1]FB HU'!$C:$C,$B144,'[1]FB HU'!G:G)=0,"",SUMIF('[1]FB HU'!$C:$C,$B144,'[1]FB HU'!G:G))</f>
      </c>
      <c r="H144" s="55">
        <f>IF(SUMIF('[1]FB HU'!$C:$C,$B144,'[1]FB HU'!H:H)=0,"",SUMIF('[1]FB HU'!$C:$C,$B144,'[1]FB HU'!H:H))</f>
      </c>
      <c r="I144" s="55">
        <f>IF(SUMIF('[1]FB HU'!$C:$C,$B144,'[1]FB HU'!I:I)=0,"",SUMIF('[1]FB HU'!$C:$C,$B144,'[1]FB HU'!I:I))</f>
      </c>
      <c r="J144" s="55">
        <f>IF(SUMIF('[1]FB HU'!$C:$C,$B144,'[1]FB HU'!J:J)=0,"",SUMIF('[1]FB HU'!$C:$C,$B144,'[1]FB HU'!J:J))</f>
      </c>
      <c r="K144" s="55">
        <f>IF(SUMIF('[1]FB HU'!$C:$C,$B144,'[1]FB HU'!K:K)=0,"",SUMIF('[1]FB HU'!$C:$C,$B144,'[1]FB HU'!K:K))</f>
      </c>
      <c r="L144" s="56">
        <f t="shared" si="11"/>
        <v>0</v>
      </c>
      <c r="M144" s="55">
        <f>'Kiadások funkció szerint'!M144-'Bevételek funkció szerint'!L144</f>
        <v>0</v>
      </c>
      <c r="N144" s="55">
        <f>IF(SUMIF('[1]FB HU'!$C:$C,$B144,'[1]FB HU'!M:M)=0,"",SUMIF('[1]FB HU'!$C:$C,$B144,'[1]FB HU'!M:M))</f>
      </c>
      <c r="O144" s="55">
        <f>IF(SUMIF('[1]FB HU'!$C:$C,$B144,'[1]FB HU'!N:N)=0,"",SUMIF('[1]FB HU'!$C:$C,$B144,'[1]FB HU'!N:N))</f>
      </c>
      <c r="P144" s="55">
        <f>IF(SUMIF('[1]FB HU'!$C:$C,$B144,'[1]FB HU'!O:O)=0,"",SUMIF('[1]FB HU'!$C:$C,$B144,'[1]FB HU'!O:O))</f>
      </c>
      <c r="Q144" s="56">
        <f t="shared" si="14"/>
        <v>0</v>
      </c>
      <c r="R144" s="56">
        <f t="shared" si="15"/>
        <v>0</v>
      </c>
      <c r="S144" s="57"/>
      <c r="T144" s="55">
        <f>'Kiadások funkció szerint'!U144</f>
      </c>
      <c r="U144" s="55">
        <f>'Kiadások funkció szerint'!V144</f>
      </c>
      <c r="V144" s="55">
        <f>'Kiadások funkció szerint'!W144</f>
      </c>
    </row>
    <row r="145" spans="1:22" ht="15">
      <c r="A145" s="111" t="s">
        <v>598</v>
      </c>
      <c r="B145" s="129">
        <f>'Kiadások funkció szerint'!B145</f>
      </c>
      <c r="C145" s="129">
        <f>'Kiadások funkció szerint'!C145</f>
      </c>
      <c r="D145" s="47"/>
      <c r="E145" s="55">
        <f>IF(SUMIF('[1]FB HU'!$C:$C,$B145,'[1]FB HU'!E:E)=0,"",SUMIF('[1]FB HU'!$C:$C,$B145,'[1]FB HU'!E:E))</f>
      </c>
      <c r="F145" s="55">
        <f>IF(SUMIF('[1]FB HU'!$C:$C,$B145,'[1]FB HU'!F:F)=0,"",SUMIF('[1]FB HU'!$C:$C,$B145,'[1]FB HU'!F:F))</f>
      </c>
      <c r="G145" s="55">
        <f>IF(SUMIF('[1]FB HU'!$C:$C,$B145,'[1]FB HU'!G:G)=0,"",SUMIF('[1]FB HU'!$C:$C,$B145,'[1]FB HU'!G:G))</f>
      </c>
      <c r="H145" s="55">
        <f>IF(SUMIF('[1]FB HU'!$C:$C,$B145,'[1]FB HU'!H:H)=0,"",SUMIF('[1]FB HU'!$C:$C,$B145,'[1]FB HU'!H:H))</f>
      </c>
      <c r="I145" s="55">
        <f>IF(SUMIF('[1]FB HU'!$C:$C,$B145,'[1]FB HU'!I:I)=0,"",SUMIF('[1]FB HU'!$C:$C,$B145,'[1]FB HU'!I:I))</f>
      </c>
      <c r="J145" s="55">
        <f>IF(SUMIF('[1]FB HU'!$C:$C,$B145,'[1]FB HU'!J:J)=0,"",SUMIF('[1]FB HU'!$C:$C,$B145,'[1]FB HU'!J:J))</f>
      </c>
      <c r="K145" s="55">
        <f>IF(SUMIF('[1]FB HU'!$C:$C,$B145,'[1]FB HU'!K:K)=0,"",SUMIF('[1]FB HU'!$C:$C,$B145,'[1]FB HU'!K:K))</f>
      </c>
      <c r="L145" s="56">
        <f t="shared" si="11"/>
        <v>0</v>
      </c>
      <c r="M145" s="55">
        <f>'Kiadások funkció szerint'!M145-'Bevételek funkció szerint'!L145</f>
        <v>0</v>
      </c>
      <c r="N145" s="55">
        <f>IF(SUMIF('[1]FB HU'!$C:$C,$B145,'[1]FB HU'!M:M)=0,"",SUMIF('[1]FB HU'!$C:$C,$B145,'[1]FB HU'!M:M))</f>
      </c>
      <c r="O145" s="55">
        <f>IF(SUMIF('[1]FB HU'!$C:$C,$B145,'[1]FB HU'!N:N)=0,"",SUMIF('[1]FB HU'!$C:$C,$B145,'[1]FB HU'!N:N))</f>
      </c>
      <c r="P145" s="55">
        <f>IF(SUMIF('[1]FB HU'!$C:$C,$B145,'[1]FB HU'!O:O)=0,"",SUMIF('[1]FB HU'!$C:$C,$B145,'[1]FB HU'!O:O))</f>
      </c>
      <c r="Q145" s="56">
        <f>SUM(M145:P145)</f>
        <v>0</v>
      </c>
      <c r="R145" s="56">
        <f>SUM(Q145,L145)</f>
        <v>0</v>
      </c>
      <c r="S145" s="57"/>
      <c r="T145" s="55">
        <f>'Kiadások funkció szerint'!U145</f>
      </c>
      <c r="U145" s="55">
        <f>'Kiadások funkció szerint'!V145</f>
      </c>
      <c r="V145" s="55">
        <f>'Kiadások funkció szerint'!W145</f>
      </c>
    </row>
    <row r="146" spans="1:22" ht="15">
      <c r="A146" s="111" t="s">
        <v>599</v>
      </c>
      <c r="B146" s="129">
        <f>'Kiadások funkció szerint'!B146</f>
      </c>
      <c r="C146" s="129">
        <f>'Kiadások funkció szerint'!C146</f>
      </c>
      <c r="D146" s="47"/>
      <c r="E146" s="55">
        <f>IF(SUMIF('[1]FB HU'!$C:$C,$B146,'[1]FB HU'!E:E)=0,"",SUMIF('[1]FB HU'!$C:$C,$B146,'[1]FB HU'!E:E))</f>
      </c>
      <c r="F146" s="55">
        <f>IF(SUMIF('[1]FB HU'!$C:$C,$B146,'[1]FB HU'!F:F)=0,"",SUMIF('[1]FB HU'!$C:$C,$B146,'[1]FB HU'!F:F))</f>
      </c>
      <c r="G146" s="55">
        <f>IF(SUMIF('[1]FB HU'!$C:$C,$B146,'[1]FB HU'!G:G)=0,"",SUMIF('[1]FB HU'!$C:$C,$B146,'[1]FB HU'!G:G))</f>
      </c>
      <c r="H146" s="55">
        <f>IF(SUMIF('[1]FB HU'!$C:$C,$B146,'[1]FB HU'!H:H)=0,"",SUMIF('[1]FB HU'!$C:$C,$B146,'[1]FB HU'!H:H))</f>
      </c>
      <c r="I146" s="55">
        <f>IF(SUMIF('[1]FB HU'!$C:$C,$B146,'[1]FB HU'!I:I)=0,"",SUMIF('[1]FB HU'!$C:$C,$B146,'[1]FB HU'!I:I))</f>
      </c>
      <c r="J146" s="55">
        <f>IF(SUMIF('[1]FB HU'!$C:$C,$B146,'[1]FB HU'!J:J)=0,"",SUMIF('[1]FB HU'!$C:$C,$B146,'[1]FB HU'!J:J))</f>
      </c>
      <c r="K146" s="55">
        <f>IF(SUMIF('[1]FB HU'!$C:$C,$B146,'[1]FB HU'!K:K)=0,"",SUMIF('[1]FB HU'!$C:$C,$B146,'[1]FB HU'!K:K))</f>
      </c>
      <c r="L146" s="56">
        <f>SUM(E146:K146)</f>
        <v>0</v>
      </c>
      <c r="M146" s="55">
        <f>'Kiadások funkció szerint'!M146-'Bevételek funkció szerint'!L146</f>
        <v>0</v>
      </c>
      <c r="N146" s="55">
        <f>IF(SUMIF('[1]FB HU'!$C:$C,$B146,'[1]FB HU'!M:M)=0,"",SUMIF('[1]FB HU'!$C:$C,$B146,'[1]FB HU'!M:M))</f>
      </c>
      <c r="O146" s="55">
        <f>IF(SUMIF('[1]FB HU'!$C:$C,$B146,'[1]FB HU'!N:N)=0,"",SUMIF('[1]FB HU'!$C:$C,$B146,'[1]FB HU'!N:N))</f>
      </c>
      <c r="P146" s="55">
        <f>IF(SUMIF('[1]FB HU'!$C:$C,$B146,'[1]FB HU'!O:O)=0,"",SUMIF('[1]FB HU'!$C:$C,$B146,'[1]FB HU'!O:O))</f>
      </c>
      <c r="Q146" s="56">
        <f>SUM(M146:P146)</f>
        <v>0</v>
      </c>
      <c r="R146" s="56">
        <f>SUM(Q146,L146)</f>
        <v>0</v>
      </c>
      <c r="S146" s="57"/>
      <c r="T146" s="55">
        <f>'Kiadások funkció szerint'!U146</f>
      </c>
      <c r="U146" s="55">
        <f>'Kiadások funkció szerint'!V146</f>
      </c>
      <c r="V146" s="55">
        <f>'Kiadások funkció szerint'!W146</f>
      </c>
    </row>
    <row r="147" spans="1:22" ht="15">
      <c r="A147" s="111" t="s">
        <v>600</v>
      </c>
      <c r="B147" s="129">
        <f>'Kiadások funkció szerint'!B147</f>
      </c>
      <c r="C147" s="129">
        <f>'Kiadások funkció szerint'!C147</f>
      </c>
      <c r="D147" s="47"/>
      <c r="E147" s="55">
        <f>IF(SUMIF('[1]FB HU'!$C:$C,$B147,'[1]FB HU'!E:E)=0,"",SUMIF('[1]FB HU'!$C:$C,$B147,'[1]FB HU'!E:E))</f>
      </c>
      <c r="F147" s="55">
        <f>IF(SUMIF('[1]FB HU'!$C:$C,$B147,'[1]FB HU'!F:F)=0,"",SUMIF('[1]FB HU'!$C:$C,$B147,'[1]FB HU'!F:F))</f>
      </c>
      <c r="G147" s="55">
        <f>IF(SUMIF('[1]FB HU'!$C:$C,$B147,'[1]FB HU'!G:G)=0,"",SUMIF('[1]FB HU'!$C:$C,$B147,'[1]FB HU'!G:G))</f>
      </c>
      <c r="H147" s="55">
        <f>IF(SUMIF('[1]FB HU'!$C:$C,$B147,'[1]FB HU'!H:H)=0,"",SUMIF('[1]FB HU'!$C:$C,$B147,'[1]FB HU'!H:H))</f>
      </c>
      <c r="I147" s="55">
        <f>IF(SUMIF('[1]FB HU'!$C:$C,$B147,'[1]FB HU'!I:I)=0,"",SUMIF('[1]FB HU'!$C:$C,$B147,'[1]FB HU'!I:I))</f>
      </c>
      <c r="J147" s="55">
        <f>IF(SUMIF('[1]FB HU'!$C:$C,$B147,'[1]FB HU'!J:J)=0,"",SUMIF('[1]FB HU'!$C:$C,$B147,'[1]FB HU'!J:J))</f>
      </c>
      <c r="K147" s="55">
        <f>IF(SUMIF('[1]FB HU'!$C:$C,$B147,'[1]FB HU'!K:K)=0,"",SUMIF('[1]FB HU'!$C:$C,$B147,'[1]FB HU'!K:K))</f>
      </c>
      <c r="L147" s="56">
        <f>SUM(E147:K147)</f>
        <v>0</v>
      </c>
      <c r="M147" s="55">
        <f>'Kiadások funkció szerint'!M147-'Bevételek funkció szerint'!L147</f>
        <v>0</v>
      </c>
      <c r="N147" s="55">
        <f>IF(SUMIF('[1]FB HU'!$C:$C,$B147,'[1]FB HU'!M:M)=0,"",SUMIF('[1]FB HU'!$C:$C,$B147,'[1]FB HU'!M:M))</f>
      </c>
      <c r="O147" s="55">
        <f>IF(SUMIF('[1]FB HU'!$C:$C,$B147,'[1]FB HU'!N:N)=0,"",SUMIF('[1]FB HU'!$C:$C,$B147,'[1]FB HU'!N:N))</f>
      </c>
      <c r="P147" s="55">
        <f>IF(SUMIF('[1]FB HU'!$C:$C,$B147,'[1]FB HU'!O:O)=0,"",SUMIF('[1]FB HU'!$C:$C,$B147,'[1]FB HU'!O:O))</f>
      </c>
      <c r="Q147" s="56">
        <f>SUM(M147:P147)</f>
        <v>0</v>
      </c>
      <c r="R147" s="56">
        <f>SUM(Q147,L147)</f>
        <v>0</v>
      </c>
      <c r="S147" s="57"/>
      <c r="T147" s="55">
        <f>'Kiadások funkció szerint'!U147</f>
      </c>
      <c r="U147" s="55">
        <f>'Kiadások funkció szerint'!V147</f>
      </c>
      <c r="V147" s="55">
        <f>'Kiadások funkció szerint'!W147</f>
      </c>
    </row>
    <row r="148" spans="1:22" ht="15">
      <c r="A148" s="111" t="s">
        <v>601</v>
      </c>
      <c r="B148" s="129">
        <f>'Kiadások funkció szerint'!B148</f>
      </c>
      <c r="C148" s="129">
        <f>'Kiadások funkció szerint'!C148</f>
      </c>
      <c r="D148" s="47"/>
      <c r="E148" s="55">
        <f>IF(SUMIF('[1]FB HU'!$C:$C,$B148,'[1]FB HU'!E:E)=0,"",SUMIF('[1]FB HU'!$C:$C,$B148,'[1]FB HU'!E:E))</f>
      </c>
      <c r="F148" s="55">
        <f>IF(SUMIF('[1]FB HU'!$C:$C,$B148,'[1]FB HU'!F:F)=0,"",SUMIF('[1]FB HU'!$C:$C,$B148,'[1]FB HU'!F:F))</f>
      </c>
      <c r="G148" s="55">
        <f>IF(SUMIF('[1]FB HU'!$C:$C,$B148,'[1]FB HU'!G:G)=0,"",SUMIF('[1]FB HU'!$C:$C,$B148,'[1]FB HU'!G:G))</f>
      </c>
      <c r="H148" s="55">
        <f>IF(SUMIF('[1]FB HU'!$C:$C,$B148,'[1]FB HU'!H:H)=0,"",SUMIF('[1]FB HU'!$C:$C,$B148,'[1]FB HU'!H:H))</f>
      </c>
      <c r="I148" s="55">
        <f>IF(SUMIF('[1]FB HU'!$C:$C,$B148,'[1]FB HU'!I:I)=0,"",SUMIF('[1]FB HU'!$C:$C,$B148,'[1]FB HU'!I:I))</f>
      </c>
      <c r="J148" s="55">
        <f>IF(SUMIF('[1]FB HU'!$C:$C,$B148,'[1]FB HU'!J:J)=0,"",SUMIF('[1]FB HU'!$C:$C,$B148,'[1]FB HU'!J:J))</f>
      </c>
      <c r="K148" s="55">
        <f>IF(SUMIF('[1]FB HU'!$C:$C,$B148,'[1]FB HU'!K:K)=0,"",SUMIF('[1]FB HU'!$C:$C,$B148,'[1]FB HU'!K:K))</f>
      </c>
      <c r="L148" s="56">
        <f>SUM(E148:K148)</f>
        <v>0</v>
      </c>
      <c r="M148" s="55">
        <f>'Kiadások funkció szerint'!M148-'Bevételek funkció szerint'!L148</f>
        <v>0</v>
      </c>
      <c r="N148" s="55">
        <f>IF(SUMIF('[1]FB HU'!$C:$C,$B148,'[1]FB HU'!M:M)=0,"",SUMIF('[1]FB HU'!$C:$C,$B148,'[1]FB HU'!M:M))</f>
      </c>
      <c r="O148" s="55">
        <f>IF(SUMIF('[1]FB HU'!$C:$C,$B148,'[1]FB HU'!N:N)=0,"",SUMIF('[1]FB HU'!$C:$C,$B148,'[1]FB HU'!N:N))</f>
      </c>
      <c r="P148" s="55">
        <f>IF(SUMIF('[1]FB HU'!$C:$C,$B148,'[1]FB HU'!O:O)=0,"",SUMIF('[1]FB HU'!$C:$C,$B148,'[1]FB HU'!O:O))</f>
      </c>
      <c r="Q148" s="56">
        <f>SUM(M148:P148)</f>
        <v>0</v>
      </c>
      <c r="R148" s="56">
        <f>SUM(Q148,L148)</f>
        <v>0</v>
      </c>
      <c r="S148" s="57"/>
      <c r="T148" s="55">
        <f>'Kiadások funkció szerint'!U148</f>
      </c>
      <c r="U148" s="55">
        <f>'Kiadások funkció szerint'!V148</f>
      </c>
      <c r="V148" s="55">
        <f>'Kiadások funkció szerint'!W148</f>
      </c>
    </row>
    <row r="149" spans="1:22" ht="15">
      <c r="A149" s="111" t="s">
        <v>602</v>
      </c>
      <c r="B149" s="129">
        <f>'Kiadások funkció szerint'!B149</f>
      </c>
      <c r="C149" s="129">
        <f>'Kiadások funkció szerint'!C149</f>
      </c>
      <c r="D149" s="47"/>
      <c r="E149" s="55">
        <f>IF(SUMIF('[1]FB HU'!$C:$C,$B149,'[1]FB HU'!E:E)=0,"",SUMIF('[1]FB HU'!$C:$C,$B149,'[1]FB HU'!E:E))</f>
      </c>
      <c r="F149" s="55">
        <f>IF(SUMIF('[1]FB HU'!$C:$C,$B149,'[1]FB HU'!F:F)=0,"",SUMIF('[1]FB HU'!$C:$C,$B149,'[1]FB HU'!F:F))</f>
      </c>
      <c r="G149" s="55">
        <f>IF(SUMIF('[1]FB HU'!$C:$C,$B149,'[1]FB HU'!G:G)=0,"",SUMIF('[1]FB HU'!$C:$C,$B149,'[1]FB HU'!G:G))</f>
      </c>
      <c r="H149" s="55">
        <f>IF(SUMIF('[1]FB HU'!$C:$C,$B149,'[1]FB HU'!H:H)=0,"",SUMIF('[1]FB HU'!$C:$C,$B149,'[1]FB HU'!H:H))</f>
      </c>
      <c r="I149" s="55">
        <f>IF(SUMIF('[1]FB HU'!$C:$C,$B149,'[1]FB HU'!I:I)=0,"",SUMIF('[1]FB HU'!$C:$C,$B149,'[1]FB HU'!I:I))</f>
      </c>
      <c r="J149" s="55">
        <f>IF(SUMIF('[1]FB HU'!$C:$C,$B149,'[1]FB HU'!J:J)=0,"",SUMIF('[1]FB HU'!$C:$C,$B149,'[1]FB HU'!J:J))</f>
      </c>
      <c r="K149" s="55">
        <f>IF(SUMIF('[1]FB HU'!$C:$C,$B149,'[1]FB HU'!K:K)=0,"",SUMIF('[1]FB HU'!$C:$C,$B149,'[1]FB HU'!K:K))</f>
      </c>
      <c r="L149" s="56">
        <f>SUM(E149:K149)</f>
        <v>0</v>
      </c>
      <c r="M149" s="55">
        <f>'Kiadások funkció szerint'!M149-'Bevételek funkció szerint'!L149</f>
        <v>0</v>
      </c>
      <c r="N149" s="55">
        <f>IF(SUMIF('[1]FB HU'!$C:$C,$B149,'[1]FB HU'!M:M)=0,"",SUMIF('[1]FB HU'!$C:$C,$B149,'[1]FB HU'!M:M))</f>
      </c>
      <c r="O149" s="55">
        <f>IF(SUMIF('[1]FB HU'!$C:$C,$B149,'[1]FB HU'!N:N)=0,"",SUMIF('[1]FB HU'!$C:$C,$B149,'[1]FB HU'!N:N))</f>
      </c>
      <c r="P149" s="55">
        <f>IF(SUMIF('[1]FB HU'!$C:$C,$B149,'[1]FB HU'!O:O)=0,"",SUMIF('[1]FB HU'!$C:$C,$B149,'[1]FB HU'!O:O))</f>
      </c>
      <c r="Q149" s="56">
        <f>SUM(M149:P149)</f>
        <v>0</v>
      </c>
      <c r="R149" s="56">
        <f>SUM(Q149,L149)</f>
        <v>0</v>
      </c>
      <c r="S149" s="57"/>
      <c r="T149" s="55">
        <f>'Kiadások funkció szerint'!U149</f>
      </c>
      <c r="U149" s="55">
        <f>'Kiadások funkció szerint'!V149</f>
      </c>
      <c r="V149" s="55">
        <f>'Kiadások funkció szerint'!W149</f>
      </c>
    </row>
    <row r="150" spans="1:33" s="44" customFormat="1" ht="15">
      <c r="A150" s="95"/>
      <c r="B150" s="96"/>
      <c r="C150" s="97" t="s">
        <v>355</v>
      </c>
      <c r="D150" s="90"/>
      <c r="E150" s="56">
        <f>SUM(E95:E149)</f>
        <v>68813781</v>
      </c>
      <c r="F150" s="56">
        <f aca="true" t="shared" si="16" ref="F150:T150">SUM(F95:F149)</f>
        <v>0</v>
      </c>
      <c r="G150" s="56">
        <f t="shared" si="16"/>
        <v>0</v>
      </c>
      <c r="H150" s="56">
        <f t="shared" si="16"/>
        <v>244983752</v>
      </c>
      <c r="I150" s="56">
        <f t="shared" si="16"/>
        <v>0</v>
      </c>
      <c r="J150" s="56">
        <f t="shared" si="16"/>
        <v>0</v>
      </c>
      <c r="K150" s="56">
        <f t="shared" si="16"/>
        <v>0</v>
      </c>
      <c r="L150" s="56">
        <f t="shared" si="16"/>
        <v>313797533</v>
      </c>
      <c r="M150" s="56">
        <f t="shared" si="16"/>
        <v>394758221</v>
      </c>
      <c r="N150" s="56">
        <f t="shared" si="16"/>
        <v>0</v>
      </c>
      <c r="O150" s="56">
        <f t="shared" si="16"/>
        <v>0</v>
      </c>
      <c r="P150" s="56">
        <f t="shared" si="16"/>
        <v>0</v>
      </c>
      <c r="Q150" s="56">
        <f t="shared" si="16"/>
        <v>394758221</v>
      </c>
      <c r="R150" s="56">
        <f t="shared" si="16"/>
        <v>708555754</v>
      </c>
      <c r="S150" s="122"/>
      <c r="T150" s="56">
        <f t="shared" si="16"/>
        <v>0</v>
      </c>
      <c r="U150" s="56">
        <f>SUM(U95:U149)</f>
        <v>331185422</v>
      </c>
      <c r="V150" s="56">
        <f>SUM(V95:V149)</f>
        <v>377370332</v>
      </c>
      <c r="W150" s="59"/>
      <c r="X150" s="59">
        <f>SUM(T150:W150)</f>
        <v>708555754</v>
      </c>
      <c r="Y150"/>
      <c r="Z150"/>
      <c r="AA150"/>
      <c r="AB150"/>
      <c r="AC150"/>
      <c r="AD150"/>
      <c r="AE150"/>
      <c r="AF150"/>
      <c r="AG150"/>
    </row>
    <row r="151" ht="15">
      <c r="L151" s="44" t="s">
        <v>606</v>
      </c>
    </row>
    <row r="153" spans="3:22" ht="15">
      <c r="C153" s="43" t="s">
        <v>535</v>
      </c>
      <c r="E153" s="102">
        <f>'Címrendes összevont bevételek'!Q36</f>
        <v>68813781</v>
      </c>
      <c r="F153" s="102">
        <f>'Címrendes összevont bevételek'!Q144</f>
        <v>0</v>
      </c>
      <c r="G153" s="102">
        <f>'Címrendes összevont bevételek'!Q70</f>
        <v>0</v>
      </c>
      <c r="H153" s="102">
        <f>'Címrendes összevont bevételek'!Q71</f>
        <v>244983752</v>
      </c>
      <c r="I153" s="102">
        <f>'Címrendes összevont bevételek'!Q151</f>
        <v>0</v>
      </c>
      <c r="J153" s="102">
        <f>'Címrendes összevont bevételek'!Q100</f>
        <v>0</v>
      </c>
      <c r="K153" s="102">
        <f>'Címrendes összevont bevételek'!Q180</f>
        <v>0</v>
      </c>
      <c r="L153" s="59">
        <f>'Címrendes összevont bevételek'!Q184</f>
        <v>313797533</v>
      </c>
      <c r="M153" s="102">
        <f>'Címrendes összevont bevételek'!Q215</f>
        <v>394758221</v>
      </c>
      <c r="N153" s="102">
        <f>'Címrendes összevont bevételek'!Q216</f>
        <v>0</v>
      </c>
      <c r="O153" s="102">
        <f>'Címrendes összevont bevételek'!Q217</f>
        <v>0</v>
      </c>
      <c r="P153" s="102">
        <f>'Címrendes összevont bevételek'!Q218</f>
        <v>0</v>
      </c>
      <c r="Q153" s="59">
        <f>'Címrendes összevont bevételek'!Q220</f>
        <v>394758221</v>
      </c>
      <c r="R153" s="59">
        <f>'Címrendes összevont bevételek'!Q222</f>
        <v>708555754</v>
      </c>
      <c r="T153" s="102">
        <f>'Címrendes összevont bevételek'!S222</f>
        <v>0</v>
      </c>
      <c r="U153" s="102">
        <f>'Címrendes összevont bevételek'!T222</f>
        <v>331185422</v>
      </c>
      <c r="V153" s="102">
        <f>'Címrendes összevont bevételek'!U222</f>
        <v>377370332</v>
      </c>
    </row>
    <row r="154" spans="5:24" ht="15">
      <c r="E154" s="102">
        <f>E150-E153</f>
        <v>0</v>
      </c>
      <c r="F154" s="102">
        <f aca="true" t="shared" si="17" ref="F154:V154">F150-F153</f>
        <v>0</v>
      </c>
      <c r="G154" s="102">
        <f t="shared" si="17"/>
        <v>0</v>
      </c>
      <c r="H154" s="102">
        <f t="shared" si="17"/>
        <v>0</v>
      </c>
      <c r="I154" s="102">
        <f t="shared" si="17"/>
        <v>0</v>
      </c>
      <c r="J154" s="102">
        <f t="shared" si="17"/>
        <v>0</v>
      </c>
      <c r="K154" s="102">
        <f t="shared" si="17"/>
        <v>0</v>
      </c>
      <c r="L154" s="102">
        <f t="shared" si="17"/>
        <v>0</v>
      </c>
      <c r="M154" s="102">
        <f t="shared" si="17"/>
        <v>0</v>
      </c>
      <c r="N154" s="102">
        <f t="shared" si="17"/>
        <v>0</v>
      </c>
      <c r="O154" s="102">
        <f t="shared" si="17"/>
        <v>0</v>
      </c>
      <c r="P154" s="102">
        <f t="shared" si="17"/>
        <v>0</v>
      </c>
      <c r="Q154" s="102">
        <f t="shared" si="17"/>
        <v>0</v>
      </c>
      <c r="R154" s="102">
        <f t="shared" si="17"/>
        <v>0</v>
      </c>
      <c r="S154" s="102"/>
      <c r="T154" s="102">
        <f t="shared" si="17"/>
        <v>0</v>
      </c>
      <c r="U154" s="102">
        <f t="shared" si="17"/>
        <v>0</v>
      </c>
      <c r="V154" s="102">
        <f t="shared" si="17"/>
        <v>0</v>
      </c>
      <c r="X154" s="102">
        <f>SUM(E154:W154)</f>
        <v>0</v>
      </c>
    </row>
    <row r="155" spans="12:18" ht="15">
      <c r="L155"/>
      <c r="Q155"/>
      <c r="R155"/>
    </row>
    <row r="156" spans="12:18" ht="15">
      <c r="L156"/>
      <c r="Q156"/>
      <c r="R156"/>
    </row>
    <row r="157" spans="12:18" ht="15">
      <c r="L157"/>
      <c r="Q157"/>
      <c r="R157"/>
    </row>
    <row r="158" spans="12:18" ht="15">
      <c r="L158"/>
      <c r="Q158"/>
      <c r="R158"/>
    </row>
    <row r="159" spans="12:18" ht="15">
      <c r="L159"/>
      <c r="Q159"/>
      <c r="R159"/>
    </row>
    <row r="160" spans="12:18" ht="15">
      <c r="L160"/>
      <c r="Q160"/>
      <c r="R160"/>
    </row>
    <row r="161" spans="12:18" ht="15">
      <c r="L161"/>
      <c r="Q161"/>
      <c r="R161"/>
    </row>
    <row r="162" spans="12:18" ht="15">
      <c r="L162"/>
      <c r="Q162"/>
      <c r="R162"/>
    </row>
    <row r="163" spans="12:18" ht="15">
      <c r="L163"/>
      <c r="Q163"/>
      <c r="R163"/>
    </row>
  </sheetData>
  <sheetProtection/>
  <mergeCells count="14">
    <mergeCell ref="T5:V5"/>
    <mergeCell ref="C1:E1"/>
    <mergeCell ref="A5:A6"/>
    <mergeCell ref="B5:C5"/>
    <mergeCell ref="E5:L5"/>
    <mergeCell ref="M5:Q5"/>
    <mergeCell ref="R5:R6"/>
    <mergeCell ref="T92:V92"/>
    <mergeCell ref="C88:E88"/>
    <mergeCell ref="A92:A93"/>
    <mergeCell ref="B92:C92"/>
    <mergeCell ref="E92:L92"/>
    <mergeCell ref="M92:Q92"/>
    <mergeCell ref="R92:R93"/>
  </mergeCells>
  <conditionalFormatting sqref="T7:V85">
    <cfRule type="cellIs" priority="11" dxfId="19" operator="equal" stopIfTrue="1">
      <formula>0</formula>
    </cfRule>
  </conditionalFormatting>
  <conditionalFormatting sqref="T96:V149">
    <cfRule type="cellIs" priority="10" dxfId="19" operator="equal" stopIfTrue="1">
      <formula>0</formula>
    </cfRule>
  </conditionalFormatting>
  <conditionalFormatting sqref="E7:K85">
    <cfRule type="cellIs" priority="9" dxfId="19" operator="equal" stopIfTrue="1">
      <formula>0</formula>
    </cfRule>
  </conditionalFormatting>
  <conditionalFormatting sqref="E96:K149">
    <cfRule type="cellIs" priority="8" dxfId="19" operator="equal" stopIfTrue="1">
      <formula>0</formula>
    </cfRule>
  </conditionalFormatting>
  <conditionalFormatting sqref="N7:P85">
    <cfRule type="cellIs" priority="7" dxfId="19" operator="equal" stopIfTrue="1">
      <formula>0</formula>
    </cfRule>
  </conditionalFormatting>
  <conditionalFormatting sqref="N96:P149">
    <cfRule type="cellIs" priority="6" dxfId="19" operator="equal" stopIfTrue="1">
      <formula>0</formula>
    </cfRule>
  </conditionalFormatting>
  <conditionalFormatting sqref="T7:V85">
    <cfRule type="cellIs" priority="5" dxfId="19" operator="equal" stopIfTrue="1">
      <formula>0</formula>
    </cfRule>
  </conditionalFormatting>
  <conditionalFormatting sqref="T96:V149">
    <cfRule type="cellIs" priority="4" dxfId="19" operator="equal" stopIfTrue="1">
      <formula>0</formula>
    </cfRule>
  </conditionalFormatting>
  <conditionalFormatting sqref="T96:V149">
    <cfRule type="cellIs" priority="3" dxfId="19" operator="equal" stopIfTrue="1">
      <formula>0</formula>
    </cfRule>
  </conditionalFormatting>
  <conditionalFormatting sqref="T96:V149">
    <cfRule type="cellIs" priority="2" dxfId="19" operator="equal" stopIfTrue="1">
      <formula>0</formula>
    </cfRule>
  </conditionalFormatting>
  <conditionalFormatting sqref="T96:V149">
    <cfRule type="cellIs" priority="1" dxfId="19" operator="equal" stopIfTrue="1">
      <formula>0</formula>
    </cfRule>
  </conditionalFormatting>
  <printOptions verticalCentered="1"/>
  <pageMargins left="1.0236220472440944" right="0.2362204724409449" top="0.35433070866141736" bottom="0.35433070866141736" header="0" footer="0"/>
  <pageSetup horizontalDpi="600" verticalDpi="600" orientation="landscape" paperSize="8" scale="55" r:id="rId1"/>
  <rowBreaks count="1" manualBreakCount="1">
    <brk id="87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E165"/>
  <sheetViews>
    <sheetView tabSelected="1" view="pageBreakPreview" zoomScale="75" zoomScaleSheetLayoutView="75" zoomScalePageLayoutView="0" workbookViewId="0" topLeftCell="A1">
      <pane xSplit="3" ySplit="6" topLeftCell="N139" activePane="bottomRight" state="frozen"/>
      <selection pane="topLeft" activeCell="L281" sqref="L281"/>
      <selection pane="topRight" activeCell="L281" sqref="L281"/>
      <selection pane="bottomLeft" activeCell="L281" sqref="L281"/>
      <selection pane="bottomRight" activeCell="S154" sqref="S154"/>
    </sheetView>
  </sheetViews>
  <sheetFormatPr defaultColWidth="8.8515625" defaultRowHeight="15"/>
  <cols>
    <col min="1" max="1" width="3.8515625" style="43" customWidth="1"/>
    <col min="2" max="2" width="13.57421875" style="47" customWidth="1"/>
    <col min="3" max="3" width="74.8515625" style="43" customWidth="1"/>
    <col min="4" max="4" width="1.421875" style="43" customWidth="1"/>
    <col min="5" max="5" width="12.28125" style="43" customWidth="1"/>
    <col min="6" max="6" width="12.8515625" style="43" customWidth="1"/>
    <col min="7" max="7" width="12.421875" style="43" customWidth="1"/>
    <col min="8" max="9" width="11.8515625" style="43" customWidth="1"/>
    <col min="10" max="10" width="12.57421875" style="43" customWidth="1"/>
    <col min="11" max="11" width="12.8515625" style="43" customWidth="1"/>
    <col min="12" max="12" width="11.57421875" style="43" customWidth="1"/>
    <col min="13" max="13" width="13.8515625" style="43" customWidth="1"/>
    <col min="14" max="14" width="14.8515625" style="43" bestFit="1" customWidth="1"/>
    <col min="15" max="15" width="9.421875" style="43" customWidth="1"/>
    <col min="16" max="16" width="13.140625" style="43" customWidth="1"/>
    <col min="17" max="17" width="8.57421875" style="43" customWidth="1"/>
    <col min="18" max="18" width="12.28125" style="43" customWidth="1"/>
    <col min="19" max="19" width="13.8515625" style="43" customWidth="1"/>
    <col min="20" max="20" width="2.421875" style="43" customWidth="1"/>
    <col min="21" max="21" width="7.57421875" style="43" customWidth="1"/>
    <col min="22" max="22" width="13.8515625" style="43" customWidth="1"/>
    <col min="23" max="23" width="12.421875" style="43" bestFit="1" customWidth="1"/>
    <col min="24" max="24" width="9.8515625" style="43" bestFit="1" customWidth="1"/>
    <col min="25" max="25" width="13.421875" style="43" bestFit="1" customWidth="1"/>
    <col min="26" max="26" width="11.57421875" style="43" customWidth="1"/>
    <col min="27" max="16384" width="8.8515625" style="43" customWidth="1"/>
  </cols>
  <sheetData>
    <row r="1" spans="3:5" ht="15">
      <c r="C1" s="186" t="s">
        <v>328</v>
      </c>
      <c r="D1" s="186"/>
      <c r="E1" s="186"/>
    </row>
    <row r="2" spans="8:23" ht="15">
      <c r="H2" s="45" t="s">
        <v>329</v>
      </c>
      <c r="K2" s="46" t="str">
        <f>'Címrendes összevont bevételek'!F1</f>
        <v>Városi Humánsegítő és Szociális Szolgálat</v>
      </c>
      <c r="P2" s="103" t="str">
        <f>'Bevételek funkció szerint'!P2</f>
        <v>I. mód. 03.29.</v>
      </c>
      <c r="W2" s="158" t="s">
        <v>749</v>
      </c>
    </row>
    <row r="3" spans="1:23" ht="15">
      <c r="A3" s="47" t="s">
        <v>604</v>
      </c>
      <c r="I3" s="43" t="str">
        <f>'Címrendes összevont bevételek'!K2</f>
        <v>2021.</v>
      </c>
      <c r="U3" s="60"/>
      <c r="V3" s="60"/>
      <c r="W3" s="60"/>
    </row>
    <row r="4" spans="1:23" ht="15">
      <c r="A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86"/>
      <c r="V4" s="86"/>
      <c r="W4" s="86"/>
    </row>
    <row r="5" spans="1:23" ht="13.5" customHeight="1">
      <c r="A5" s="181" t="s">
        <v>330</v>
      </c>
      <c r="B5" s="183" t="s">
        <v>331</v>
      </c>
      <c r="C5" s="183"/>
      <c r="D5" s="47"/>
      <c r="E5" s="183" t="s">
        <v>18</v>
      </c>
      <c r="F5" s="183"/>
      <c r="G5" s="183"/>
      <c r="H5" s="183"/>
      <c r="I5" s="183"/>
      <c r="J5" s="183"/>
      <c r="K5" s="183"/>
      <c r="L5" s="183"/>
      <c r="M5" s="183"/>
      <c r="N5" s="184" t="s">
        <v>87</v>
      </c>
      <c r="O5" s="184"/>
      <c r="P5" s="184"/>
      <c r="Q5" s="184"/>
      <c r="R5" s="184"/>
      <c r="S5" s="185" t="s">
        <v>356</v>
      </c>
      <c r="T5" s="47"/>
      <c r="U5" s="177" t="s">
        <v>0</v>
      </c>
      <c r="V5" s="178"/>
      <c r="W5" s="179"/>
    </row>
    <row r="6" spans="1:23" s="48" customFormat="1" ht="97.5" customHeight="1">
      <c r="A6" s="182"/>
      <c r="B6" s="85" t="s">
        <v>333</v>
      </c>
      <c r="C6" s="85" t="s">
        <v>334</v>
      </c>
      <c r="D6" s="51"/>
      <c r="E6" s="49" t="s">
        <v>357</v>
      </c>
      <c r="F6" s="49" t="s">
        <v>323</v>
      </c>
      <c r="G6" s="49" t="s">
        <v>27</v>
      </c>
      <c r="H6" s="49" t="s">
        <v>358</v>
      </c>
      <c r="I6" s="49" t="s">
        <v>34</v>
      </c>
      <c r="J6" s="49" t="s">
        <v>359</v>
      </c>
      <c r="K6" s="49" t="s">
        <v>66</v>
      </c>
      <c r="L6" s="49" t="s">
        <v>68</v>
      </c>
      <c r="M6" s="85" t="s">
        <v>85</v>
      </c>
      <c r="N6" s="49" t="s">
        <v>580</v>
      </c>
      <c r="O6" s="49" t="s">
        <v>579</v>
      </c>
      <c r="P6" s="50" t="s">
        <v>107</v>
      </c>
      <c r="Q6" s="50" t="s">
        <v>578</v>
      </c>
      <c r="R6" s="85" t="s">
        <v>581</v>
      </c>
      <c r="S6" s="185"/>
      <c r="T6" s="51"/>
      <c r="U6" s="52" t="s">
        <v>14</v>
      </c>
      <c r="V6" s="52" t="s">
        <v>15</v>
      </c>
      <c r="W6" s="52" t="s">
        <v>16</v>
      </c>
    </row>
    <row r="7" spans="1:31" ht="13.5" customHeight="1">
      <c r="A7" s="87" t="s">
        <v>19</v>
      </c>
      <c r="B7" s="54" t="str">
        <f>IF(('[1]FK HU'!C2)="","",('[1]FK HU'!C2))</f>
        <v>041233</v>
      </c>
      <c r="C7" s="54" t="str">
        <f>IF(('[1]FK HU'!D2)="","",('[1]FK HU'!D2))</f>
        <v>Közfoglalkoztatás</v>
      </c>
      <c r="D7" s="54">
        <f>IF(('[1]FK HU'!E2)="","",('[1]FK HU'!E2))</f>
        <v>16554660</v>
      </c>
      <c r="E7" s="54">
        <f>IF('[1]FK HU'!$E$2=0,"",'[1]FK HU'!E2)</f>
        <v>16554660</v>
      </c>
      <c r="F7" s="54">
        <f>IF('[1]FK HU'!$E$2=0,"",'[1]FK HU'!F2)</f>
        <v>1282986</v>
      </c>
      <c r="G7" s="54">
        <f>IF('[1]FK HU'!$E$2=0,"",'[1]FK HU'!G2)</f>
        <v>0</v>
      </c>
      <c r="H7" s="54">
        <f>IF('[1]FK HU'!$E$2=0,"",'[1]FK HU'!H2)</f>
        <v>0</v>
      </c>
      <c r="I7" s="54">
        <f>IF('[1]FK HU'!$E$2=0,"",'[1]FK HU'!I2)</f>
        <v>0</v>
      </c>
      <c r="J7" s="54">
        <f>IF('[1]FK HU'!$E$2=0,"",'[1]FK HU'!J2)</f>
        <v>0</v>
      </c>
      <c r="K7" s="54">
        <f>IF('[1]FK HU'!$E$2=0,"",'[1]FK HU'!K2)</f>
        <v>0</v>
      </c>
      <c r="L7" s="54">
        <f>IF('[1]FK HU'!$E$2=0,"",'[1]FK HU'!L2)</f>
        <v>0</v>
      </c>
      <c r="M7" s="62">
        <f>SUM(E7:L7)</f>
        <v>17837646</v>
      </c>
      <c r="N7" s="54">
        <f>IF('[1]FK HU'!$E$2=0,"",'[1]FK HU'!M2)</f>
        <v>0</v>
      </c>
      <c r="O7" s="54">
        <f>IF('[1]FK HU'!$E$2=0,"",'[1]FK HU'!N2)</f>
        <v>0</v>
      </c>
      <c r="P7" s="54">
        <f>IF('[1]FK HU'!$E$2=0,"",'[1]FK HU'!O2)</f>
        <v>0</v>
      </c>
      <c r="Q7" s="54">
        <f>IF('[1]FK HU'!$E$2=0,"",'[1]FK HU'!P2)</f>
        <v>0</v>
      </c>
      <c r="R7" s="62">
        <f>SUM(N7:P7)</f>
        <v>0</v>
      </c>
      <c r="S7" s="62">
        <f>SUM(R7,M7)</f>
        <v>17837646</v>
      </c>
      <c r="T7" s="47"/>
      <c r="U7" s="54">
        <f>IF('[1]FK HU'!$E$2=0,"",'[1]FK HU'!Q2)</f>
        <v>0</v>
      </c>
      <c r="V7" s="54">
        <f>IF('[1]FK HU'!$E$2=0,"",'[1]FK HU'!R2)</f>
        <v>17837646</v>
      </c>
      <c r="W7" s="54">
        <f>IF('[1]FK HU'!$E$2=0,"",'[1]FK HU'!S2)</f>
        <v>0</v>
      </c>
      <c r="X7" s="47"/>
      <c r="Y7" s="88"/>
      <c r="Z7" s="88"/>
      <c r="AA7" s="89"/>
      <c r="AB7" s="89"/>
      <c r="AC7" s="89"/>
      <c r="AD7" s="88"/>
      <c r="AE7" s="47"/>
    </row>
    <row r="8" spans="1:31" ht="13.5" customHeight="1">
      <c r="A8" s="87" t="s">
        <v>23</v>
      </c>
      <c r="B8" s="54" t="str">
        <f>IF(('[1]FK HU'!C3)="","",('[1]FK HU'!C3))</f>
        <v>066020</v>
      </c>
      <c r="C8" s="54" t="str">
        <f>IF(('[1]FK HU'!D3)="","",('[1]FK HU'!D3))</f>
        <v>Város, községgazdálkodási egyéb szolgáltatás</v>
      </c>
      <c r="D8" s="166"/>
      <c r="E8" s="54">
        <f>IF('[1]FK HU'!$E$2=0,"",'[1]FK HU'!E3)</f>
        <v>14985710</v>
      </c>
      <c r="F8" s="54">
        <f>IF('[1]FK HU'!$E$2=0,"",'[1]FK HU'!F3)</f>
        <v>2440485</v>
      </c>
      <c r="G8" s="54">
        <f>IF('[1]FK HU'!$E$2=0,"",'[1]FK HU'!G3)</f>
        <v>60277177</v>
      </c>
      <c r="H8" s="54">
        <f>IF('[1]FK HU'!$E$2=0,"",'[1]FK HU'!H3)</f>
        <v>0</v>
      </c>
      <c r="I8" s="54">
        <f>IF('[1]FK HU'!$E$2=0,"",'[1]FK HU'!I3)</f>
        <v>0</v>
      </c>
      <c r="J8" s="54">
        <f>IF('[1]FK HU'!$E$2=0,"",'[1]FK HU'!J3)</f>
        <v>0</v>
      </c>
      <c r="K8" s="54">
        <f>IF('[1]FK HU'!$E$2=0,"",'[1]FK HU'!K3)</f>
        <v>0</v>
      </c>
      <c r="L8" s="54">
        <f>IF('[1]FK HU'!$E$2=0,"",'[1]FK HU'!L3)</f>
        <v>0</v>
      </c>
      <c r="M8" s="62">
        <f aca="true" t="shared" si="0" ref="M8:M103">SUM(E8:L8)</f>
        <v>77703372</v>
      </c>
      <c r="N8" s="54">
        <f>IF('[1]FK HU'!$E$2=0,"",'[1]FK HU'!M3)</f>
        <v>0</v>
      </c>
      <c r="O8" s="54">
        <f>IF('[1]FK HU'!$E$2=0,"",'[1]FK HU'!N3)</f>
        <v>0</v>
      </c>
      <c r="P8" s="54">
        <f>IF('[1]FK HU'!$E$2=0,"",'[1]FK HU'!O3)</f>
        <v>0</v>
      </c>
      <c r="Q8" s="54">
        <f>IF('[1]FK HU'!$E$2=0,"",'[1]FK HU'!P3)</f>
        <v>0</v>
      </c>
      <c r="R8" s="62">
        <f aca="true" t="shared" si="1" ref="R8:R71">SUM(N8:P8)</f>
        <v>0</v>
      </c>
      <c r="S8" s="62">
        <f aca="true" t="shared" si="2" ref="S8:S71">SUM(R8,M8)</f>
        <v>77703372</v>
      </c>
      <c r="T8" s="47"/>
      <c r="U8" s="54">
        <f>IF('[1]FK HU'!$E$2=0,"",'[1]FK HU'!Q3)</f>
        <v>0</v>
      </c>
      <c r="V8" s="54">
        <f>IF('[1]FK HU'!$E$2=0,"",'[1]FK HU'!R3)</f>
        <v>0</v>
      </c>
      <c r="W8" s="54">
        <f>IF('[1]FK HU'!$E$2=0,"",'[1]FK HU'!S3)</f>
        <v>77703372</v>
      </c>
      <c r="X8" s="47"/>
      <c r="Y8" s="88"/>
      <c r="Z8" s="88"/>
      <c r="AA8" s="47"/>
      <c r="AB8" s="47"/>
      <c r="AC8" s="47"/>
      <c r="AD8" s="88"/>
      <c r="AE8" s="47"/>
    </row>
    <row r="9" spans="1:31" ht="15">
      <c r="A9" s="87" t="s">
        <v>26</v>
      </c>
      <c r="B9" s="54" t="str">
        <f>IF(('[1]FK HU'!C4)="","",('[1]FK HU'!C4))</f>
        <v>072410</v>
      </c>
      <c r="C9" s="54" t="str">
        <f>IF(('[1]FK HU'!D4)="","",('[1]FK HU'!D4))</f>
        <v>Otthoni szakápolás</v>
      </c>
      <c r="D9" s="166"/>
      <c r="E9" s="54">
        <f>IF('[1]FK HU'!$E$2=0,"",'[1]FK HU'!E4)</f>
        <v>1764000</v>
      </c>
      <c r="F9" s="54">
        <f>IF('[1]FK HU'!$E$2=0,"",'[1]FK HU'!F4)</f>
        <v>273420</v>
      </c>
      <c r="G9" s="54">
        <f>IF('[1]FK HU'!$E$2=0,"",'[1]FK HU'!G4)</f>
        <v>1348700</v>
      </c>
      <c r="H9" s="54">
        <f>IF('[1]FK HU'!$E$2=0,"",'[1]FK HU'!H4)</f>
        <v>0</v>
      </c>
      <c r="I9" s="54">
        <f>IF('[1]FK HU'!$E$2=0,"",'[1]FK HU'!I4)</f>
        <v>0</v>
      </c>
      <c r="J9" s="54">
        <f>IF('[1]FK HU'!$E$2=0,"",'[1]FK HU'!J4)</f>
        <v>0</v>
      </c>
      <c r="K9" s="54">
        <f>IF('[1]FK HU'!$E$2=0,"",'[1]FK HU'!K4)</f>
        <v>0</v>
      </c>
      <c r="L9" s="54">
        <f>IF('[1]FK HU'!$E$2=0,"",'[1]FK HU'!L4)</f>
        <v>0</v>
      </c>
      <c r="M9" s="62">
        <f t="shared" si="0"/>
        <v>3386120</v>
      </c>
      <c r="N9" s="54">
        <f>IF('[1]FK HU'!$E$2=0,"",'[1]FK HU'!M4)</f>
        <v>0</v>
      </c>
      <c r="O9" s="54">
        <f>IF('[1]FK HU'!$E$2=0,"",'[1]FK HU'!N4)</f>
        <v>0</v>
      </c>
      <c r="P9" s="54">
        <f>IF('[1]FK HU'!$E$2=0,"",'[1]FK HU'!O4)</f>
        <v>0</v>
      </c>
      <c r="Q9" s="54">
        <f>IF('[1]FK HU'!$E$2=0,"",'[1]FK HU'!P4)</f>
        <v>0</v>
      </c>
      <c r="R9" s="62">
        <f t="shared" si="1"/>
        <v>0</v>
      </c>
      <c r="S9" s="62">
        <f t="shared" si="2"/>
        <v>3386120</v>
      </c>
      <c r="T9" s="47"/>
      <c r="U9" s="54">
        <f>IF('[1]FK HU'!$E$2=0,"",'[1]FK HU'!Q4)</f>
        <v>0</v>
      </c>
      <c r="V9" s="54">
        <f>IF('[1]FK HU'!$E$2=0,"",'[1]FK HU'!R4)</f>
        <v>0</v>
      </c>
      <c r="W9" s="54">
        <f>IF('[1]FK HU'!$E$2=0,"",'[1]FK HU'!S4)</f>
        <v>3386120</v>
      </c>
      <c r="X9" s="47"/>
      <c r="Y9" s="88"/>
      <c r="Z9" s="88"/>
      <c r="AA9" s="47"/>
      <c r="AB9" s="47"/>
      <c r="AC9" s="47"/>
      <c r="AD9" s="88"/>
      <c r="AE9" s="47"/>
    </row>
    <row r="10" spans="1:31" ht="15">
      <c r="A10" s="87" t="s">
        <v>30</v>
      </c>
      <c r="B10" s="54" t="str">
        <f>IF(('[1]FK HU'!C5)="","",('[1]FK HU'!C5))</f>
        <v>072420</v>
      </c>
      <c r="C10" s="54" t="str">
        <f>IF(('[1]FK HU'!D5)="","",('[1]FK HU'!D5))</f>
        <v>Laboratóriumi szolgálat</v>
      </c>
      <c r="D10" s="166"/>
      <c r="E10" s="54">
        <f>IF('[1]FK HU'!$E$2=0,"",'[1]FK HU'!E5)</f>
        <v>4639382</v>
      </c>
      <c r="F10" s="54">
        <f>IF('[1]FK HU'!$E$2=0,"",'[1]FK HU'!F5)</f>
        <v>719104</v>
      </c>
      <c r="G10" s="54">
        <f>IF('[1]FK HU'!$E$2=0,"",'[1]FK HU'!G5)</f>
        <v>2551700</v>
      </c>
      <c r="H10" s="54">
        <f>IF('[1]FK HU'!$E$2=0,"",'[1]FK HU'!H5)</f>
        <v>0</v>
      </c>
      <c r="I10" s="54">
        <f>IF('[1]FK HU'!$E$2=0,"",'[1]FK HU'!I5)</f>
        <v>0</v>
      </c>
      <c r="J10" s="54">
        <f>IF('[1]FK HU'!$E$2=0,"",'[1]FK HU'!J5)</f>
        <v>0</v>
      </c>
      <c r="K10" s="54">
        <f>IF('[1]FK HU'!$E$2=0,"",'[1]FK HU'!K5)</f>
        <v>0</v>
      </c>
      <c r="L10" s="54">
        <f>IF('[1]FK HU'!$E$2=0,"",'[1]FK HU'!L5)</f>
        <v>0</v>
      </c>
      <c r="M10" s="62">
        <f t="shared" si="0"/>
        <v>7910186</v>
      </c>
      <c r="N10" s="54">
        <f>IF('[1]FK HU'!$E$2=0,"",'[1]FK HU'!M5)</f>
        <v>0</v>
      </c>
      <c r="O10" s="54">
        <f>IF('[1]FK HU'!$E$2=0,"",'[1]FK HU'!N5)</f>
        <v>0</v>
      </c>
      <c r="P10" s="54">
        <f>IF('[1]FK HU'!$E$2=0,"",'[1]FK HU'!O5)</f>
        <v>0</v>
      </c>
      <c r="Q10" s="54">
        <f>IF('[1]FK HU'!$E$2=0,"",'[1]FK HU'!P5)</f>
        <v>0</v>
      </c>
      <c r="R10" s="62">
        <f t="shared" si="1"/>
        <v>0</v>
      </c>
      <c r="S10" s="62">
        <f t="shared" si="2"/>
        <v>7910186</v>
      </c>
      <c r="T10" s="47"/>
      <c r="U10" s="54">
        <f>IF('[1]FK HU'!$E$2=0,"",'[1]FK HU'!Q5)</f>
        <v>0</v>
      </c>
      <c r="V10" s="54">
        <f>IF('[1]FK HU'!$E$2=0,"",'[1]FK HU'!R5)</f>
        <v>0</v>
      </c>
      <c r="W10" s="54">
        <f>IF('[1]FK HU'!$E$2=0,"",'[1]FK HU'!S5)</f>
        <v>7910186</v>
      </c>
      <c r="X10" s="47"/>
      <c r="Y10" s="88"/>
      <c r="Z10" s="88"/>
      <c r="AA10" s="47"/>
      <c r="AB10" s="47"/>
      <c r="AC10" s="47"/>
      <c r="AD10" s="88"/>
      <c r="AE10" s="47"/>
    </row>
    <row r="11" spans="1:31" ht="15">
      <c r="A11" s="87" t="s">
        <v>33</v>
      </c>
      <c r="B11" s="54" t="str">
        <f>IF(('[1]FK HU'!C6)="","",('[1]FK HU'!C6))</f>
        <v>074031</v>
      </c>
      <c r="C11" s="54" t="str">
        <f>IF(('[1]FK HU'!D6)="","",('[1]FK HU'!D6))</f>
        <v>Védőnői szolgálat</v>
      </c>
      <c r="D11" s="166"/>
      <c r="E11" s="54">
        <f>IF('[1]FK HU'!$E$2=0,"",'[1]FK HU'!E6)</f>
        <v>29254223</v>
      </c>
      <c r="F11" s="54">
        <f>IF('[1]FK HU'!$E$2=0,"",'[1]FK HU'!F6)</f>
        <v>4534403</v>
      </c>
      <c r="G11" s="54">
        <f>IF('[1]FK HU'!$E$2=0,"",'[1]FK HU'!G6)</f>
        <v>6851365</v>
      </c>
      <c r="H11" s="54">
        <f>IF('[1]FK HU'!$E$2=0,"",'[1]FK HU'!H6)</f>
        <v>0</v>
      </c>
      <c r="I11" s="54">
        <f>IF('[1]FK HU'!$E$2=0,"",'[1]FK HU'!I6)</f>
        <v>0</v>
      </c>
      <c r="J11" s="54">
        <f>IF('[1]FK HU'!$E$2=0,"",'[1]FK HU'!J6)</f>
        <v>0</v>
      </c>
      <c r="K11" s="54">
        <f>IF('[1]FK HU'!$E$2=0,"",'[1]FK HU'!K6)</f>
        <v>0</v>
      </c>
      <c r="L11" s="54">
        <f>IF('[1]FK HU'!$E$2=0,"",'[1]FK HU'!L6)</f>
        <v>0</v>
      </c>
      <c r="M11" s="62">
        <f t="shared" si="0"/>
        <v>40639991</v>
      </c>
      <c r="N11" s="54">
        <f>IF('[1]FK HU'!$E$2=0,"",'[1]FK HU'!M6)</f>
        <v>0</v>
      </c>
      <c r="O11" s="54">
        <f>IF('[1]FK HU'!$E$2=0,"",'[1]FK HU'!N6)</f>
        <v>0</v>
      </c>
      <c r="P11" s="54">
        <f>IF('[1]FK HU'!$E$2=0,"",'[1]FK HU'!O6)</f>
        <v>0</v>
      </c>
      <c r="Q11" s="54">
        <f>IF('[1]FK HU'!$E$2=0,"",'[1]FK HU'!P6)</f>
        <v>0</v>
      </c>
      <c r="R11" s="62">
        <f t="shared" si="1"/>
        <v>0</v>
      </c>
      <c r="S11" s="62">
        <f t="shared" si="2"/>
        <v>40639991</v>
      </c>
      <c r="T11" s="47"/>
      <c r="U11" s="54">
        <f>IF('[1]FK HU'!$E$2=0,"",'[1]FK HU'!Q6)</f>
        <v>0</v>
      </c>
      <c r="V11" s="54">
        <f>IF('[1]FK HU'!$E$2=0,"",'[1]FK HU'!R6)</f>
        <v>40639991</v>
      </c>
      <c r="W11" s="54">
        <f>IF('[1]FK HU'!$E$2=0,"",'[1]FK HU'!S6)</f>
        <v>0</v>
      </c>
      <c r="X11" s="47"/>
      <c r="Y11" s="88"/>
      <c r="Z11" s="88"/>
      <c r="AA11" s="47"/>
      <c r="AB11" s="47"/>
      <c r="AC11" s="47"/>
      <c r="AD11" s="88"/>
      <c r="AE11" s="47"/>
    </row>
    <row r="12" spans="1:31" ht="15">
      <c r="A12" s="87" t="s">
        <v>43</v>
      </c>
      <c r="B12" s="54" t="str">
        <f>IF(('[1]FK HU'!C7)="","",('[1]FK HU'!C7))</f>
        <v>074032</v>
      </c>
      <c r="C12" s="54" t="str">
        <f>IF(('[1]FK HU'!D7)="","",('[1]FK HU'!D7))</f>
        <v>Iskolai egészségügyi ellátás</v>
      </c>
      <c r="D12" s="166"/>
      <c r="E12" s="54">
        <f>IF('[1]FK HU'!$E$2=0,"",'[1]FK HU'!E7)</f>
        <v>0</v>
      </c>
      <c r="F12" s="54">
        <f>IF('[1]FK HU'!$E$2=0,"",'[1]FK HU'!F7)</f>
        <v>0</v>
      </c>
      <c r="G12" s="54">
        <f>IF('[1]FK HU'!$E$2=0,"",'[1]FK HU'!G7)</f>
        <v>918000</v>
      </c>
      <c r="H12" s="54">
        <f>IF('[1]FK HU'!$E$2=0,"",'[1]FK HU'!H7)</f>
        <v>0</v>
      </c>
      <c r="I12" s="54">
        <f>IF('[1]FK HU'!$E$2=0,"",'[1]FK HU'!I7)</f>
        <v>0</v>
      </c>
      <c r="J12" s="54">
        <f>IF('[1]FK HU'!$E$2=0,"",'[1]FK HU'!J7)</f>
        <v>0</v>
      </c>
      <c r="K12" s="54">
        <f>IF('[1]FK HU'!$E$2=0,"",'[1]FK HU'!K7)</f>
        <v>0</v>
      </c>
      <c r="L12" s="54">
        <f>IF('[1]FK HU'!$E$2=0,"",'[1]FK HU'!L7)</f>
        <v>0</v>
      </c>
      <c r="M12" s="62">
        <f t="shared" si="0"/>
        <v>918000</v>
      </c>
      <c r="N12" s="54">
        <f>IF('[1]FK HU'!$E$2=0,"",'[1]FK HU'!M7)</f>
        <v>0</v>
      </c>
      <c r="O12" s="54">
        <f>IF('[1]FK HU'!$E$2=0,"",'[1]FK HU'!N7)</f>
        <v>0</v>
      </c>
      <c r="P12" s="54">
        <f>IF('[1]FK HU'!$E$2=0,"",'[1]FK HU'!O7)</f>
        <v>0</v>
      </c>
      <c r="Q12" s="54">
        <f>IF('[1]FK HU'!$E$2=0,"",'[1]FK HU'!P7)</f>
        <v>0</v>
      </c>
      <c r="R12" s="62">
        <f t="shared" si="1"/>
        <v>0</v>
      </c>
      <c r="S12" s="62">
        <f t="shared" si="2"/>
        <v>918000</v>
      </c>
      <c r="T12" s="47"/>
      <c r="U12" s="54">
        <f>IF('[1]FK HU'!$E$2=0,"",'[1]FK HU'!Q7)</f>
        <v>0</v>
      </c>
      <c r="V12" s="54">
        <f>IF('[1]FK HU'!$E$2=0,"",'[1]FK HU'!R7)</f>
        <v>918000</v>
      </c>
      <c r="W12" s="54">
        <f>IF('[1]FK HU'!$E$2=0,"",'[1]FK HU'!S7)</f>
        <v>0</v>
      </c>
      <c r="X12" s="47"/>
      <c r="Y12" s="88"/>
      <c r="Z12" s="88"/>
      <c r="AA12" s="47"/>
      <c r="AB12" s="47"/>
      <c r="AC12" s="47"/>
      <c r="AD12" s="88"/>
      <c r="AE12" s="47"/>
    </row>
    <row r="13" spans="1:31" ht="15">
      <c r="A13" s="87" t="s">
        <v>46</v>
      </c>
      <c r="B13" s="54" t="str">
        <f>IF(('[1]FK HU'!C8)="","",('[1]FK HU'!C8))</f>
        <v>096015</v>
      </c>
      <c r="C13" s="54" t="str">
        <f>IF(('[1]FK HU'!D8)="","",('[1]FK HU'!D8))</f>
        <v>Közétkeztetési központ</v>
      </c>
      <c r="D13" s="166"/>
      <c r="E13" s="54">
        <f>IF('[1]FK HU'!$E$2=0,"",'[1]FK HU'!E8)</f>
        <v>31993192</v>
      </c>
      <c r="F13" s="54">
        <f>IF('[1]FK HU'!$E$2=0,"",'[1]FK HU'!F8)</f>
        <v>5210561</v>
      </c>
      <c r="G13" s="54">
        <f>IF('[1]FK HU'!$E$2=0,"",'[1]FK HU'!G8)</f>
        <v>67183665</v>
      </c>
      <c r="H13" s="54">
        <f>IF('[1]FK HU'!$E$2=0,"",'[1]FK HU'!H8)</f>
        <v>0</v>
      </c>
      <c r="I13" s="54">
        <f>IF('[1]FK HU'!$E$2=0,"",'[1]FK HU'!I8)</f>
        <v>0</v>
      </c>
      <c r="J13" s="54">
        <f>IF('[1]FK HU'!$E$2=0,"",'[1]FK HU'!J8)</f>
        <v>0</v>
      </c>
      <c r="K13" s="54">
        <f>IF('[1]FK HU'!$E$2=0,"",'[1]FK HU'!K8)</f>
        <v>0</v>
      </c>
      <c r="L13" s="54">
        <f>IF('[1]FK HU'!$E$2=0,"",'[1]FK HU'!L8)</f>
        <v>0</v>
      </c>
      <c r="M13" s="62">
        <f t="shared" si="0"/>
        <v>104387418</v>
      </c>
      <c r="N13" s="54">
        <f>IF('[1]FK HU'!$E$2=0,"",'[1]FK HU'!M8)</f>
        <v>0</v>
      </c>
      <c r="O13" s="54">
        <f>IF('[1]FK HU'!$E$2=0,"",'[1]FK HU'!N8)</f>
        <v>0</v>
      </c>
      <c r="P13" s="54">
        <f>IF('[1]FK HU'!$E$2=0,"",'[1]FK HU'!O8)</f>
        <v>0</v>
      </c>
      <c r="Q13" s="54">
        <f>IF('[1]FK HU'!$E$2=0,"",'[1]FK HU'!P8)</f>
        <v>0</v>
      </c>
      <c r="R13" s="62">
        <f t="shared" si="1"/>
        <v>0</v>
      </c>
      <c r="S13" s="62">
        <f t="shared" si="2"/>
        <v>104387418</v>
      </c>
      <c r="T13" s="47"/>
      <c r="U13" s="54">
        <f>IF('[1]FK HU'!$E$2=0,"",'[1]FK HU'!Q8)</f>
        <v>0</v>
      </c>
      <c r="V13" s="54">
        <f>IF('[1]FK HU'!$E$2=0,"",'[1]FK HU'!R8)</f>
        <v>104387418</v>
      </c>
      <c r="W13" s="54">
        <f>IF('[1]FK HU'!$E$2=0,"",'[1]FK HU'!S8)</f>
        <v>0</v>
      </c>
      <c r="X13" s="47"/>
      <c r="Y13" s="88"/>
      <c r="Z13" s="88"/>
      <c r="AA13" s="47"/>
      <c r="AB13" s="47"/>
      <c r="AC13" s="47"/>
      <c r="AD13" s="88"/>
      <c r="AE13" s="47"/>
    </row>
    <row r="14" spans="1:31" ht="15">
      <c r="A14" s="87" t="s">
        <v>49</v>
      </c>
      <c r="B14" s="54" t="str">
        <f>IF(('[1]FK HU'!C9)="","",('[1]FK HU'!C9))</f>
        <v>096025</v>
      </c>
      <c r="C14" s="54" t="str">
        <f>IF(('[1]FK HU'!D9)="","",('[1]FK HU'!D9))</f>
        <v>Munkahelyi étkeztetés</v>
      </c>
      <c r="D14" s="166"/>
      <c r="E14" s="54">
        <f>IF('[1]FK HU'!$E$2=0,"",'[1]FK HU'!E9)</f>
        <v>680748</v>
      </c>
      <c r="F14" s="54">
        <f>IF('[1]FK HU'!$E$2=0,"",'[1]FK HU'!F9)</f>
        <v>110866</v>
      </c>
      <c r="G14" s="54">
        <f>IF('[1]FK HU'!$E$2=0,"",'[1]FK HU'!G9)</f>
        <v>1651977</v>
      </c>
      <c r="H14" s="54">
        <f>IF('[1]FK HU'!$E$2=0,"",'[1]FK HU'!H9)</f>
        <v>0</v>
      </c>
      <c r="I14" s="54">
        <f>IF('[1]FK HU'!$E$2=0,"",'[1]FK HU'!I9)</f>
        <v>0</v>
      </c>
      <c r="J14" s="54">
        <f>IF('[1]FK HU'!$E$2=0,"",'[1]FK HU'!J9)</f>
        <v>0</v>
      </c>
      <c r="K14" s="54">
        <f>IF('[1]FK HU'!$E$2=0,"",'[1]FK HU'!K9)</f>
        <v>0</v>
      </c>
      <c r="L14" s="54">
        <f>IF('[1]FK HU'!$E$2=0,"",'[1]FK HU'!L9)</f>
        <v>0</v>
      </c>
      <c r="M14" s="62">
        <f t="shared" si="0"/>
        <v>2443591</v>
      </c>
      <c r="N14" s="54">
        <f>IF('[1]FK HU'!$E$2=0,"",'[1]FK HU'!M9)</f>
        <v>0</v>
      </c>
      <c r="O14" s="54">
        <f>IF('[1]FK HU'!$E$2=0,"",'[1]FK HU'!N9)</f>
        <v>0</v>
      </c>
      <c r="P14" s="54">
        <f>IF('[1]FK HU'!$E$2=0,"",'[1]FK HU'!O9)</f>
        <v>0</v>
      </c>
      <c r="Q14" s="54">
        <f>IF('[1]FK HU'!$E$2=0,"",'[1]FK HU'!P9)</f>
        <v>0</v>
      </c>
      <c r="R14" s="62">
        <f t="shared" si="1"/>
        <v>0</v>
      </c>
      <c r="S14" s="62">
        <f t="shared" si="2"/>
        <v>2443591</v>
      </c>
      <c r="T14" s="47"/>
      <c r="U14" s="54">
        <f>IF('[1]FK HU'!$E$2=0,"",'[1]FK HU'!Q9)</f>
        <v>0</v>
      </c>
      <c r="V14" s="54">
        <f>IF('[1]FK HU'!$E$2=0,"",'[1]FK HU'!R9)</f>
        <v>0</v>
      </c>
      <c r="W14" s="54">
        <f>IF('[1]FK HU'!$E$2=0,"",'[1]FK HU'!S9)</f>
        <v>2443591</v>
      </c>
      <c r="X14" s="47"/>
      <c r="Y14" s="88"/>
      <c r="Z14" s="88"/>
      <c r="AA14" s="47"/>
      <c r="AB14" s="47"/>
      <c r="AC14" s="47"/>
      <c r="AD14" s="88"/>
      <c r="AE14" s="47"/>
    </row>
    <row r="15" spans="1:31" ht="15">
      <c r="A15" s="87" t="s">
        <v>52</v>
      </c>
      <c r="B15" s="54" t="str">
        <f>IF(('[1]FK HU'!C10)="","",('[1]FK HU'!C10))</f>
        <v>101222</v>
      </c>
      <c r="C15" s="54" t="str">
        <f>IF(('[1]FK HU'!D10)="","",('[1]FK HU'!D10))</f>
        <v>Támogató szolgálat</v>
      </c>
      <c r="D15" s="166"/>
      <c r="E15" s="54">
        <f>IF('[1]FK HU'!$E$2=0,"",'[1]FK HU'!E10)</f>
        <v>8379619</v>
      </c>
      <c r="F15" s="54">
        <f>IF('[1]FK HU'!$E$2=0,"",'[1]FK HU'!F10)</f>
        <v>1298709</v>
      </c>
      <c r="G15" s="54">
        <f>IF('[1]FK HU'!$E$2=0,"",'[1]FK HU'!G10)</f>
        <v>1156763</v>
      </c>
      <c r="H15" s="54">
        <f>IF('[1]FK HU'!$E$2=0,"",'[1]FK HU'!H10)</f>
        <v>0</v>
      </c>
      <c r="I15" s="54">
        <f>IF('[1]FK HU'!$E$2=0,"",'[1]FK HU'!I10)</f>
        <v>0</v>
      </c>
      <c r="J15" s="54">
        <f>IF('[1]FK HU'!$E$2=0,"",'[1]FK HU'!J10)</f>
        <v>0</v>
      </c>
      <c r="K15" s="54">
        <f>IF('[1]FK HU'!$E$2=0,"",'[1]FK HU'!K10)</f>
        <v>0</v>
      </c>
      <c r="L15" s="54">
        <f>IF('[1]FK HU'!$E$2=0,"",'[1]FK HU'!L10)</f>
        <v>0</v>
      </c>
      <c r="M15" s="62">
        <f t="shared" si="0"/>
        <v>10835091</v>
      </c>
      <c r="N15" s="54">
        <f>IF('[1]FK HU'!$E$2=0,"",'[1]FK HU'!M10)</f>
        <v>0</v>
      </c>
      <c r="O15" s="54">
        <f>IF('[1]FK HU'!$E$2=0,"",'[1]FK HU'!N10)</f>
        <v>0</v>
      </c>
      <c r="P15" s="54">
        <f>IF('[1]FK HU'!$E$2=0,"",'[1]FK HU'!O10)</f>
        <v>0</v>
      </c>
      <c r="Q15" s="54">
        <f>IF('[1]FK HU'!$E$2=0,"",'[1]FK HU'!P10)</f>
        <v>0</v>
      </c>
      <c r="R15" s="62">
        <f t="shared" si="1"/>
        <v>0</v>
      </c>
      <c r="S15" s="62">
        <f t="shared" si="2"/>
        <v>10835091</v>
      </c>
      <c r="T15" s="47"/>
      <c r="U15" s="54">
        <f>IF('[1]FK HU'!$E$2=0,"",'[1]FK HU'!Q10)</f>
        <v>0</v>
      </c>
      <c r="V15" s="54">
        <f>IF('[1]FK HU'!$E$2=0,"",'[1]FK HU'!R10)</f>
        <v>0</v>
      </c>
      <c r="W15" s="54">
        <f>IF('[1]FK HU'!$E$2=0,"",'[1]FK HU'!S10)</f>
        <v>10835091</v>
      </c>
      <c r="X15" s="47"/>
      <c r="Y15" s="88"/>
      <c r="Z15" s="88"/>
      <c r="AA15" s="47"/>
      <c r="AB15" s="47"/>
      <c r="AC15" s="47"/>
      <c r="AD15" s="88"/>
      <c r="AE15" s="47"/>
    </row>
    <row r="16" spans="1:31" ht="15">
      <c r="A16" s="87" t="s">
        <v>55</v>
      </c>
      <c r="B16" s="54" t="str">
        <f>IF(('[1]FK HU'!C11)="","",('[1]FK HU'!C11))</f>
        <v>102023</v>
      </c>
      <c r="C16" s="54" t="str">
        <f>IF(('[1]FK HU'!D11)="","",('[1]FK HU'!D11))</f>
        <v>Időskorúak bentlakásos ellátása</v>
      </c>
      <c r="D16" s="166"/>
      <c r="E16" s="54">
        <f>IF('[1]FK HU'!$E$2=0,"",'[1]FK HU'!E11)</f>
        <v>159552203</v>
      </c>
      <c r="F16" s="54">
        <f>IF('[1]FK HU'!$E$2=0,"",'[1]FK HU'!F11)</f>
        <v>29410651</v>
      </c>
      <c r="G16" s="54">
        <f>IF('[1]FK HU'!$E$2=0,"",'[1]FK HU'!G11)</f>
        <v>76966087</v>
      </c>
      <c r="H16" s="54">
        <f>IF('[1]FK HU'!$E$2=0,"",'[1]FK HU'!H11)</f>
        <v>0</v>
      </c>
      <c r="I16" s="54">
        <f>IF('[1]FK HU'!$E$2=0,"",'[1]FK HU'!I11)</f>
        <v>0</v>
      </c>
      <c r="J16" s="54">
        <f>IF('[1]FK HU'!$E$2=0,"",'[1]FK HU'!J11)</f>
        <v>500000</v>
      </c>
      <c r="K16" s="54">
        <f>IF('[1]FK HU'!$E$2=0,"",'[1]FK HU'!K11)</f>
        <v>1500000</v>
      </c>
      <c r="L16" s="54">
        <f>IF('[1]FK HU'!$E$2=0,"",'[1]FK HU'!L11)</f>
        <v>0</v>
      </c>
      <c r="M16" s="62">
        <f t="shared" si="0"/>
        <v>267928941</v>
      </c>
      <c r="N16" s="54">
        <f>IF('[1]FK HU'!$E$2=0,"",'[1]FK HU'!M11)</f>
        <v>0</v>
      </c>
      <c r="O16" s="54">
        <f>IF('[1]FK HU'!$E$2=0,"",'[1]FK HU'!N11)</f>
        <v>0</v>
      </c>
      <c r="P16" s="54">
        <f>IF('[1]FK HU'!$E$2=0,"",'[1]FK HU'!O11)</f>
        <v>0</v>
      </c>
      <c r="Q16" s="54">
        <f>IF('[1]FK HU'!$E$2=0,"",'[1]FK HU'!P11)</f>
        <v>0</v>
      </c>
      <c r="R16" s="62">
        <f t="shared" si="1"/>
        <v>0</v>
      </c>
      <c r="S16" s="62">
        <f t="shared" si="2"/>
        <v>267928941</v>
      </c>
      <c r="T16" s="47"/>
      <c r="U16" s="54">
        <f>IF('[1]FK HU'!$E$2=0,"",'[1]FK HU'!Q11)</f>
        <v>0</v>
      </c>
      <c r="V16" s="54">
        <f>IF('[1]FK HU'!$E$2=0,"",'[1]FK HU'!R11)</f>
        <v>0</v>
      </c>
      <c r="W16" s="54">
        <f>IF('[1]FK HU'!$E$2=0,"",'[1]FK HU'!S11)</f>
        <v>267928941</v>
      </c>
      <c r="X16" s="47"/>
      <c r="Y16" s="88"/>
      <c r="Z16" s="88"/>
      <c r="AA16" s="89"/>
      <c r="AB16" s="47"/>
      <c r="AC16" s="47"/>
      <c r="AD16" s="88"/>
      <c r="AE16" s="47"/>
    </row>
    <row r="17" spans="1:31" ht="15">
      <c r="A17" s="87" t="s">
        <v>58</v>
      </c>
      <c r="B17" s="54" t="str">
        <f>IF(('[1]FK HU'!C12)="","",('[1]FK HU'!C12))</f>
        <v>102031</v>
      </c>
      <c r="C17" s="54" t="str">
        <f>IF(('[1]FK HU'!D12)="","",('[1]FK HU'!D12))</f>
        <v>Nappali ellátás</v>
      </c>
      <c r="D17" s="166"/>
      <c r="E17" s="54">
        <f>IF('[1]FK HU'!$E$2=0,"",'[1]FK HU'!E12)</f>
        <v>14419912</v>
      </c>
      <c r="F17" s="54">
        <f>IF('[1]FK HU'!$E$2=0,"",'[1]FK HU'!F12)</f>
        <v>2235061</v>
      </c>
      <c r="G17" s="54">
        <f>IF('[1]FK HU'!$E$2=0,"",'[1]FK HU'!G12)</f>
        <v>5766823</v>
      </c>
      <c r="H17" s="54">
        <f>IF('[1]FK HU'!$E$2=0,"",'[1]FK HU'!H12)</f>
        <v>0</v>
      </c>
      <c r="I17" s="54">
        <f>IF('[1]FK HU'!$E$2=0,"",'[1]FK HU'!I12)</f>
        <v>0</v>
      </c>
      <c r="J17" s="54">
        <f>IF('[1]FK HU'!$E$2=0,"",'[1]FK HU'!J12)</f>
        <v>0</v>
      </c>
      <c r="K17" s="54">
        <f>IF('[1]FK HU'!$E$2=0,"",'[1]FK HU'!K12)</f>
        <v>0</v>
      </c>
      <c r="L17" s="54">
        <f>IF('[1]FK HU'!$E$2=0,"",'[1]FK HU'!L12)</f>
        <v>0</v>
      </c>
      <c r="M17" s="62">
        <f t="shared" si="0"/>
        <v>22421796</v>
      </c>
      <c r="N17" s="54">
        <f>IF('[1]FK HU'!$E$2=0,"",'[1]FK HU'!M12)</f>
        <v>0</v>
      </c>
      <c r="O17" s="54">
        <f>IF('[1]FK HU'!$E$2=0,"",'[1]FK HU'!N12)</f>
        <v>0</v>
      </c>
      <c r="P17" s="54">
        <f>IF('[1]FK HU'!$E$2=0,"",'[1]FK HU'!O12)</f>
        <v>0</v>
      </c>
      <c r="Q17" s="54">
        <f>IF('[1]FK HU'!$E$2=0,"",'[1]FK HU'!P12)</f>
        <v>0</v>
      </c>
      <c r="R17" s="62">
        <f t="shared" si="1"/>
        <v>0</v>
      </c>
      <c r="S17" s="62">
        <f t="shared" si="2"/>
        <v>22421796</v>
      </c>
      <c r="T17" s="47"/>
      <c r="U17" s="54">
        <f>IF('[1]FK HU'!$E$2=0,"",'[1]FK HU'!Q12)</f>
        <v>0</v>
      </c>
      <c r="V17" s="54">
        <f>IF('[1]FK HU'!$E$2=0,"",'[1]FK HU'!R12)</f>
        <v>22421796</v>
      </c>
      <c r="W17" s="54">
        <f>IF('[1]FK HU'!$E$2=0,"",'[1]FK HU'!S12)</f>
        <v>0</v>
      </c>
      <c r="X17" s="47"/>
      <c r="Y17" s="88"/>
      <c r="Z17" s="88"/>
      <c r="AA17" s="47"/>
      <c r="AB17" s="89"/>
      <c r="AC17" s="47"/>
      <c r="AD17" s="88"/>
      <c r="AE17" s="47"/>
    </row>
    <row r="18" spans="1:31" ht="15">
      <c r="A18" s="87" t="s">
        <v>61</v>
      </c>
      <c r="B18" s="54" t="str">
        <f>IF(('[1]FK HU'!C13)="","",('[1]FK HU'!C13))</f>
        <v>104031</v>
      </c>
      <c r="C18" s="54" t="str">
        <f>IF(('[1]FK HU'!D13)="","",('[1]FK HU'!D13))</f>
        <v>Bölcsődei ellátás</v>
      </c>
      <c r="D18" s="166"/>
      <c r="E18" s="54">
        <f>IF('[1]FK HU'!$E$2=0,"",'[1]FK HU'!E13)</f>
        <v>42530690</v>
      </c>
      <c r="F18" s="54">
        <f>IF('[1]FK HU'!$E$2=0,"",'[1]FK HU'!F13)</f>
        <v>6592257</v>
      </c>
      <c r="G18" s="54">
        <f>IF('[1]FK HU'!$E$2=0,"",'[1]FK HU'!G13)</f>
        <v>3820000</v>
      </c>
      <c r="H18" s="54">
        <f>IF('[1]FK HU'!$E$2=0,"",'[1]FK HU'!H13)</f>
        <v>0</v>
      </c>
      <c r="I18" s="54">
        <f>IF('[1]FK HU'!$E$2=0,"",'[1]FK HU'!I13)</f>
        <v>0</v>
      </c>
      <c r="J18" s="54">
        <f>IF('[1]FK HU'!$E$2=0,"",'[1]FK HU'!J13)</f>
        <v>0</v>
      </c>
      <c r="K18" s="54">
        <f>IF('[1]FK HU'!$E$2=0,"",'[1]FK HU'!K13)</f>
        <v>0</v>
      </c>
      <c r="L18" s="54">
        <f>IF('[1]FK HU'!$E$2=0,"",'[1]FK HU'!L13)</f>
        <v>0</v>
      </c>
      <c r="M18" s="62">
        <f t="shared" si="0"/>
        <v>52942947</v>
      </c>
      <c r="N18" s="54">
        <f>IF('[1]FK HU'!$E$2=0,"",'[1]FK HU'!M13)</f>
        <v>0</v>
      </c>
      <c r="O18" s="54">
        <f>IF('[1]FK HU'!$E$2=0,"",'[1]FK HU'!N13)</f>
        <v>0</v>
      </c>
      <c r="P18" s="54">
        <f>IF('[1]FK HU'!$E$2=0,"",'[1]FK HU'!O13)</f>
        <v>0</v>
      </c>
      <c r="Q18" s="54">
        <f>IF('[1]FK HU'!$E$2=0,"",'[1]FK HU'!P13)</f>
        <v>0</v>
      </c>
      <c r="R18" s="62">
        <f t="shared" si="1"/>
        <v>0</v>
      </c>
      <c r="S18" s="62">
        <f t="shared" si="2"/>
        <v>52942947</v>
      </c>
      <c r="T18" s="47"/>
      <c r="U18" s="54">
        <f>IF('[1]FK HU'!$E$2=0,"",'[1]FK HU'!Q13)</f>
        <v>0</v>
      </c>
      <c r="V18" s="54">
        <f>IF('[1]FK HU'!$E$2=0,"",'[1]FK HU'!R13)</f>
        <v>52942947</v>
      </c>
      <c r="W18" s="54">
        <f>IF('[1]FK HU'!$E$2=0,"",'[1]FK HU'!S13)</f>
        <v>0</v>
      </c>
      <c r="X18" s="47"/>
      <c r="Y18" s="88"/>
      <c r="Z18" s="88"/>
      <c r="AA18" s="47"/>
      <c r="AB18" s="47"/>
      <c r="AC18" s="47"/>
      <c r="AD18" s="88"/>
      <c r="AE18" s="47"/>
    </row>
    <row r="19" spans="1:31" ht="15">
      <c r="A19" s="87" t="s">
        <v>335</v>
      </c>
      <c r="B19" s="54" t="str">
        <f>IF(('[1]FK HU'!C14)="","",('[1]FK HU'!C14))</f>
        <v>104035</v>
      </c>
      <c r="C19" s="54" t="str">
        <f>IF(('[1]FK HU'!D14)="","",('[1]FK HU'!D14))</f>
        <v>Bölcsődei gyermekétkeztetés</v>
      </c>
      <c r="D19" s="166"/>
      <c r="E19" s="54">
        <f>IF('[1]FK HU'!$E$2=0,"",'[1]FK HU'!E14)</f>
        <v>3033364</v>
      </c>
      <c r="F19" s="54">
        <f>IF('[1]FK HU'!$E$2=0,"",'[1]FK HU'!F14)</f>
        <v>470224</v>
      </c>
      <c r="G19" s="54">
        <f>IF('[1]FK HU'!$E$2=0,"",'[1]FK HU'!G14)</f>
        <v>4642000</v>
      </c>
      <c r="H19" s="54">
        <f>IF('[1]FK HU'!$E$2=0,"",'[1]FK HU'!H14)</f>
        <v>0</v>
      </c>
      <c r="I19" s="54">
        <f>IF('[1]FK HU'!$E$2=0,"",'[1]FK HU'!I14)</f>
        <v>0</v>
      </c>
      <c r="J19" s="54">
        <f>IF('[1]FK HU'!$E$2=0,"",'[1]FK HU'!J14)</f>
        <v>0</v>
      </c>
      <c r="K19" s="54">
        <f>IF('[1]FK HU'!$E$2=0,"",'[1]FK HU'!K14)</f>
        <v>0</v>
      </c>
      <c r="L19" s="54">
        <f>IF('[1]FK HU'!$E$2=0,"",'[1]FK HU'!L14)</f>
        <v>0</v>
      </c>
      <c r="M19" s="62">
        <f t="shared" si="0"/>
        <v>8145588</v>
      </c>
      <c r="N19" s="54">
        <f>IF('[1]FK HU'!$E$2=0,"",'[1]FK HU'!M14)</f>
        <v>0</v>
      </c>
      <c r="O19" s="54">
        <f>IF('[1]FK HU'!$E$2=0,"",'[1]FK HU'!N14)</f>
        <v>0</v>
      </c>
      <c r="P19" s="54">
        <f>IF('[1]FK HU'!$E$2=0,"",'[1]FK HU'!O14)</f>
        <v>0</v>
      </c>
      <c r="Q19" s="54">
        <f>IF('[1]FK HU'!$E$2=0,"",'[1]FK HU'!P14)</f>
        <v>0</v>
      </c>
      <c r="R19" s="62">
        <f t="shared" si="1"/>
        <v>0</v>
      </c>
      <c r="S19" s="62">
        <f t="shared" si="2"/>
        <v>8145588</v>
      </c>
      <c r="T19" s="47"/>
      <c r="U19" s="54">
        <f>IF('[1]FK HU'!$E$2=0,"",'[1]FK HU'!Q14)</f>
        <v>0</v>
      </c>
      <c r="V19" s="54">
        <f>IF('[1]FK HU'!$E$2=0,"",'[1]FK HU'!R14)</f>
        <v>8145588</v>
      </c>
      <c r="W19" s="54">
        <f>IF('[1]FK HU'!$E$2=0,"",'[1]FK HU'!S14)</f>
        <v>0</v>
      </c>
      <c r="X19" s="47"/>
      <c r="Y19" s="88"/>
      <c r="Z19" s="88"/>
      <c r="AA19" s="47"/>
      <c r="AB19" s="47"/>
      <c r="AC19" s="47"/>
      <c r="AD19" s="88"/>
      <c r="AE19" s="47"/>
    </row>
    <row r="20" spans="1:31" ht="15">
      <c r="A20" s="87" t="s">
        <v>336</v>
      </c>
      <c r="B20" s="54" t="str">
        <f>IF(('[1]FK HU'!C15)="","",('[1]FK HU'!C15))</f>
        <v>104042-1</v>
      </c>
      <c r="C20" s="54" t="str">
        <f>IF(('[1]FK HU'!D15)="","",('[1]FK HU'!D15))</f>
        <v>Családsegítés igazgatás</v>
      </c>
      <c r="D20" s="166"/>
      <c r="E20" s="54">
        <f>IF('[1]FK HU'!$E$2=0,"",'[1]FK HU'!E15)</f>
        <v>22120936</v>
      </c>
      <c r="F20" s="54">
        <f>IF('[1]FK HU'!$E$2=0,"",'[1]FK HU'!F15)</f>
        <v>3428746</v>
      </c>
      <c r="G20" s="54">
        <f>IF('[1]FK HU'!$E$2=0,"",'[1]FK HU'!G15)</f>
        <v>2403000</v>
      </c>
      <c r="H20" s="54">
        <f>IF('[1]FK HU'!$E$2=0,"",'[1]FK HU'!H15)</f>
        <v>0</v>
      </c>
      <c r="I20" s="54">
        <f>IF('[1]FK HU'!$E$2=0,"",'[1]FK HU'!I15)</f>
        <v>0</v>
      </c>
      <c r="J20" s="54">
        <f>IF('[1]FK HU'!$E$2=0,"",'[1]FK HU'!J15)</f>
        <v>0</v>
      </c>
      <c r="K20" s="54">
        <f>IF('[1]FK HU'!$E$2=0,"",'[1]FK HU'!K15)</f>
        <v>0</v>
      </c>
      <c r="L20" s="54">
        <f>IF('[1]FK HU'!$E$2=0,"",'[1]FK HU'!L15)</f>
        <v>0</v>
      </c>
      <c r="M20" s="62">
        <f t="shared" si="0"/>
        <v>27952682</v>
      </c>
      <c r="N20" s="54">
        <f>IF('[1]FK HU'!$E$2=0,"",'[1]FK HU'!M15)</f>
        <v>0</v>
      </c>
      <c r="O20" s="54">
        <f>IF('[1]FK HU'!$E$2=0,"",'[1]FK HU'!N15)</f>
        <v>0</v>
      </c>
      <c r="P20" s="54">
        <f>IF('[1]FK HU'!$E$2=0,"",'[1]FK HU'!O15)</f>
        <v>0</v>
      </c>
      <c r="Q20" s="54">
        <f>IF('[1]FK HU'!$E$2=0,"",'[1]FK HU'!P15)</f>
        <v>0</v>
      </c>
      <c r="R20" s="62">
        <f t="shared" si="1"/>
        <v>0</v>
      </c>
      <c r="S20" s="62">
        <f t="shared" si="2"/>
        <v>27952682</v>
      </c>
      <c r="T20" s="47"/>
      <c r="U20" s="54">
        <f>IF('[1]FK HU'!$E$2=0,"",'[1]FK HU'!Q15)</f>
        <v>0</v>
      </c>
      <c r="V20" s="54">
        <f>IF('[1]FK HU'!$E$2=0,"",'[1]FK HU'!R15)</f>
        <v>27952682</v>
      </c>
      <c r="W20" s="54">
        <f>IF('[1]FK HU'!$E$2=0,"",'[1]FK HU'!S15)</f>
        <v>0</v>
      </c>
      <c r="X20" s="47"/>
      <c r="Y20" s="88"/>
      <c r="Z20" s="88"/>
      <c r="AA20" s="47"/>
      <c r="AB20" s="47"/>
      <c r="AC20" s="47"/>
      <c r="AD20" s="88"/>
      <c r="AE20" s="47"/>
    </row>
    <row r="21" spans="1:31" ht="15">
      <c r="A21" s="87" t="s">
        <v>337</v>
      </c>
      <c r="B21" s="54" t="str">
        <f>IF(('[1]FK HU'!C16)="","",('[1]FK HU'!C16))</f>
        <v>104042-2</v>
      </c>
      <c r="C21" s="54" t="str">
        <f>IF(('[1]FK HU'!D16)="","",('[1]FK HU'!D16))</f>
        <v>Család és gyermekjóléti szolgáltatások</v>
      </c>
      <c r="D21" s="166"/>
      <c r="E21" s="54">
        <f>IF('[1]FK HU'!$E$2=0,"",'[1]FK HU'!E16)</f>
        <v>14805930</v>
      </c>
      <c r="F21" s="54">
        <f>IF('[1]FK HU'!$E$2=0,"",'[1]FK HU'!F16)</f>
        <v>2294918</v>
      </c>
      <c r="G21" s="54">
        <f>IF('[1]FK HU'!$E$2=0,"",'[1]FK HU'!G16)</f>
        <v>3982000</v>
      </c>
      <c r="H21" s="54">
        <f>IF('[1]FK HU'!$E$2=0,"",'[1]FK HU'!H16)</f>
        <v>0</v>
      </c>
      <c r="I21" s="54">
        <f>IF('[1]FK HU'!$E$2=0,"",'[1]FK HU'!I16)</f>
        <v>0</v>
      </c>
      <c r="J21" s="54">
        <f>IF('[1]FK HU'!$E$2=0,"",'[1]FK HU'!J16)</f>
        <v>0</v>
      </c>
      <c r="K21" s="54">
        <f>IF('[1]FK HU'!$E$2=0,"",'[1]FK HU'!K16)</f>
        <v>0</v>
      </c>
      <c r="L21" s="54">
        <f>IF('[1]FK HU'!$E$2=0,"",'[1]FK HU'!L16)</f>
        <v>0</v>
      </c>
      <c r="M21" s="62">
        <f t="shared" si="0"/>
        <v>21082848</v>
      </c>
      <c r="N21" s="54">
        <f>IF('[1]FK HU'!$E$2=0,"",'[1]FK HU'!M16)</f>
        <v>0</v>
      </c>
      <c r="O21" s="54">
        <f>IF('[1]FK HU'!$E$2=0,"",'[1]FK HU'!N16)</f>
        <v>0</v>
      </c>
      <c r="P21" s="54">
        <f>IF('[1]FK HU'!$E$2=0,"",'[1]FK HU'!O16)</f>
        <v>0</v>
      </c>
      <c r="Q21" s="54">
        <f>IF('[1]FK HU'!$E$2=0,"",'[1]FK HU'!P16)</f>
        <v>0</v>
      </c>
      <c r="R21" s="62">
        <f t="shared" si="1"/>
        <v>0</v>
      </c>
      <c r="S21" s="62">
        <f t="shared" si="2"/>
        <v>21082848</v>
      </c>
      <c r="T21" s="47"/>
      <c r="U21" s="54">
        <f>IF('[1]FK HU'!$E$2=0,"",'[1]FK HU'!Q16)</f>
        <v>0</v>
      </c>
      <c r="V21" s="54">
        <f>IF('[1]FK HU'!$E$2=0,"",'[1]FK HU'!R16)</f>
        <v>21082848</v>
      </c>
      <c r="W21" s="54">
        <f>IF('[1]FK HU'!$E$2=0,"",'[1]FK HU'!S16)</f>
        <v>0</v>
      </c>
      <c r="X21" s="47"/>
      <c r="Y21" s="88"/>
      <c r="Z21" s="88"/>
      <c r="AA21" s="47"/>
      <c r="AB21" s="47"/>
      <c r="AC21" s="47"/>
      <c r="AD21" s="88"/>
      <c r="AE21" s="47"/>
    </row>
    <row r="22" spans="1:31" ht="15">
      <c r="A22" s="87" t="s">
        <v>338</v>
      </c>
      <c r="B22" s="54" t="str">
        <f>IF(('[1]FK HU'!C17)="","",('[1]FK HU'!C17))</f>
        <v>107051</v>
      </c>
      <c r="C22" s="54" t="str">
        <f>IF(('[1]FK HU'!D17)="","",('[1]FK HU'!D17))</f>
        <v>Étkeztetés</v>
      </c>
      <c r="D22" s="166"/>
      <c r="E22" s="54">
        <f>IF('[1]FK HU'!$E$2=0,"",'[1]FK HU'!E17)</f>
        <v>1920728</v>
      </c>
      <c r="F22" s="54">
        <f>IF('[1]FK HU'!$E$2=0,"",'[1]FK HU'!F17)</f>
        <v>408405</v>
      </c>
      <c r="G22" s="54">
        <f>IF('[1]FK HU'!$E$2=0,"",'[1]FK HU'!G17)</f>
        <v>1850546</v>
      </c>
      <c r="H22" s="54">
        <f>IF('[1]FK HU'!$E$2=0,"",'[1]FK HU'!H17)</f>
        <v>0</v>
      </c>
      <c r="I22" s="54">
        <f>IF('[1]FK HU'!$E$2=0,"",'[1]FK HU'!I17)</f>
        <v>0</v>
      </c>
      <c r="J22" s="54">
        <f>IF('[1]FK HU'!$E$2=0,"",'[1]FK HU'!J17)</f>
        <v>0</v>
      </c>
      <c r="K22" s="54">
        <f>IF('[1]FK HU'!$E$2=0,"",'[1]FK HU'!K17)</f>
        <v>0</v>
      </c>
      <c r="L22" s="54">
        <f>IF('[1]FK HU'!$E$2=0,"",'[1]FK HU'!L17)</f>
        <v>0</v>
      </c>
      <c r="M22" s="62">
        <f t="shared" si="0"/>
        <v>4179679</v>
      </c>
      <c r="N22" s="54">
        <f>IF('[1]FK HU'!$E$2=0,"",'[1]FK HU'!M17)</f>
        <v>0</v>
      </c>
      <c r="O22" s="54">
        <f>IF('[1]FK HU'!$E$2=0,"",'[1]FK HU'!N17)</f>
        <v>0</v>
      </c>
      <c r="P22" s="54">
        <f>IF('[1]FK HU'!$E$2=0,"",'[1]FK HU'!O17)</f>
        <v>0</v>
      </c>
      <c r="Q22" s="54">
        <f>IF('[1]FK HU'!$E$2=0,"",'[1]FK HU'!P17)</f>
        <v>0</v>
      </c>
      <c r="R22" s="62">
        <f t="shared" si="1"/>
        <v>0</v>
      </c>
      <c r="S22" s="62">
        <f t="shared" si="2"/>
        <v>4179679</v>
      </c>
      <c r="T22" s="47"/>
      <c r="U22" s="54">
        <f>IF('[1]FK HU'!$E$2=0,"",'[1]FK HU'!Q17)</f>
        <v>0</v>
      </c>
      <c r="V22" s="54">
        <f>IF('[1]FK HU'!$E$2=0,"",'[1]FK HU'!R17)</f>
        <v>4179679</v>
      </c>
      <c r="W22" s="54">
        <f>IF('[1]FK HU'!$E$2=0,"",'[1]FK HU'!S17)</f>
        <v>0</v>
      </c>
      <c r="X22" s="47"/>
      <c r="Y22" s="88"/>
      <c r="Z22" s="88"/>
      <c r="AA22" s="47"/>
      <c r="AB22" s="47"/>
      <c r="AC22" s="47"/>
      <c r="AD22" s="88"/>
      <c r="AE22" s="47"/>
    </row>
    <row r="23" spans="1:31" ht="15">
      <c r="A23" s="87" t="s">
        <v>339</v>
      </c>
      <c r="B23" s="54" t="str">
        <f>IF(('[1]FK HU'!C18)="","",('[1]FK HU'!C18))</f>
        <v>107052</v>
      </c>
      <c r="C23" s="54" t="str">
        <f>IF(('[1]FK HU'!D18)="","",('[1]FK HU'!D18))</f>
        <v>Házi segítségnyújtás</v>
      </c>
      <c r="D23" s="166"/>
      <c r="E23" s="54">
        <f>IF('[1]FK HU'!$E$2=0,"",'[1]FK HU'!E18)</f>
        <v>25262451</v>
      </c>
      <c r="F23" s="54">
        <f>IF('[1]FK HU'!$E$2=0,"",'[1]FK HU'!F18)</f>
        <v>3915654</v>
      </c>
      <c r="G23" s="54">
        <f>IF('[1]FK HU'!$E$2=0,"",'[1]FK HU'!G18)</f>
        <v>1498722</v>
      </c>
      <c r="H23" s="54">
        <f>IF('[1]FK HU'!$E$2=0,"",'[1]FK HU'!H18)</f>
        <v>0</v>
      </c>
      <c r="I23" s="54">
        <f>IF('[1]FK HU'!$E$2=0,"",'[1]FK HU'!I18)</f>
        <v>0</v>
      </c>
      <c r="J23" s="54">
        <f>IF('[1]FK HU'!$E$2=0,"",'[1]FK HU'!J18)</f>
        <v>0</v>
      </c>
      <c r="K23" s="54">
        <f>IF('[1]FK HU'!$E$2=0,"",'[1]FK HU'!K18)</f>
        <v>0</v>
      </c>
      <c r="L23" s="54">
        <f>IF('[1]FK HU'!$E$2=0,"",'[1]FK HU'!L18)</f>
        <v>0</v>
      </c>
      <c r="M23" s="62">
        <f t="shared" si="0"/>
        <v>30676827</v>
      </c>
      <c r="N23" s="54">
        <f>IF('[1]FK HU'!$E$2=0,"",'[1]FK HU'!M18)</f>
        <v>0</v>
      </c>
      <c r="O23" s="54">
        <f>IF('[1]FK HU'!$E$2=0,"",'[1]FK HU'!N18)</f>
        <v>0</v>
      </c>
      <c r="P23" s="54">
        <f>IF('[1]FK HU'!$E$2=0,"",'[1]FK HU'!O18)</f>
        <v>0</v>
      </c>
      <c r="Q23" s="54">
        <f>IF('[1]FK HU'!$E$2=0,"",'[1]FK HU'!P18)</f>
        <v>0</v>
      </c>
      <c r="R23" s="62">
        <f t="shared" si="1"/>
        <v>0</v>
      </c>
      <c r="S23" s="62">
        <f t="shared" si="2"/>
        <v>30676827</v>
      </c>
      <c r="T23" s="47"/>
      <c r="U23" s="54">
        <f>IF('[1]FK HU'!$E$2=0,"",'[1]FK HU'!Q18)</f>
        <v>0</v>
      </c>
      <c r="V23" s="54">
        <f>IF('[1]FK HU'!$E$2=0,"",'[1]FK HU'!R18)</f>
        <v>30676827</v>
      </c>
      <c r="W23" s="54">
        <f>IF('[1]FK HU'!$E$2=0,"",'[1]FK HU'!S18)</f>
        <v>0</v>
      </c>
      <c r="X23" s="47"/>
      <c r="Y23" s="88"/>
      <c r="Z23" s="88"/>
      <c r="AA23" s="47"/>
      <c r="AB23" s="47"/>
      <c r="AC23" s="47"/>
      <c r="AD23" s="88"/>
      <c r="AE23" s="47"/>
    </row>
    <row r="24" spans="1:31" ht="15">
      <c r="A24" s="87" t="s">
        <v>340</v>
      </c>
      <c r="B24" s="54" t="str">
        <f>IF(('[1]FK HU'!C19)="","",('[1]FK HU'!C19))</f>
        <v>107053</v>
      </c>
      <c r="C24" s="54" t="str">
        <f>IF(('[1]FK HU'!D19)="","",('[1]FK HU'!D19))</f>
        <v>Jelzőrendszeres házi segítségnyújtás</v>
      </c>
      <c r="D24" s="166"/>
      <c r="E24" s="54">
        <f>IF('[1]FK HU'!$E$2=0,"",'[1]FK HU'!E19)</f>
        <v>1704000</v>
      </c>
      <c r="F24" s="54">
        <f>IF('[1]FK HU'!$E$2=0,"",'[1]FK HU'!F19)</f>
        <v>0</v>
      </c>
      <c r="G24" s="54">
        <f>IF('[1]FK HU'!$E$2=0,"",'[1]FK HU'!G19)</f>
        <v>1426700</v>
      </c>
      <c r="H24" s="54">
        <f>IF('[1]FK HU'!$E$2=0,"",'[1]FK HU'!H19)</f>
        <v>0</v>
      </c>
      <c r="I24" s="54">
        <f>IF('[1]FK HU'!$E$2=0,"",'[1]FK HU'!I19)</f>
        <v>0</v>
      </c>
      <c r="J24" s="54">
        <f>IF('[1]FK HU'!$E$2=0,"",'[1]FK HU'!J19)</f>
        <v>0</v>
      </c>
      <c r="K24" s="54">
        <f>IF('[1]FK HU'!$E$2=0,"",'[1]FK HU'!K19)</f>
        <v>0</v>
      </c>
      <c r="L24" s="54">
        <f>IF('[1]FK HU'!$E$2=0,"",'[1]FK HU'!L19)</f>
        <v>0</v>
      </c>
      <c r="M24" s="62">
        <f t="shared" si="0"/>
        <v>3130700</v>
      </c>
      <c r="N24" s="54">
        <f>IF('[1]FK HU'!$E$2=0,"",'[1]FK HU'!M19)</f>
        <v>0</v>
      </c>
      <c r="O24" s="54">
        <f>IF('[1]FK HU'!$E$2=0,"",'[1]FK HU'!N19)</f>
        <v>0</v>
      </c>
      <c r="P24" s="54">
        <f>IF('[1]FK HU'!$E$2=0,"",'[1]FK HU'!O19)</f>
        <v>0</v>
      </c>
      <c r="Q24" s="54">
        <f>IF('[1]FK HU'!$E$2=0,"",'[1]FK HU'!P19)</f>
        <v>0</v>
      </c>
      <c r="R24" s="62">
        <f t="shared" si="1"/>
        <v>0</v>
      </c>
      <c r="S24" s="62">
        <f t="shared" si="2"/>
        <v>3130700</v>
      </c>
      <c r="T24" s="47"/>
      <c r="U24" s="54">
        <f>IF('[1]FK HU'!$E$2=0,"",'[1]FK HU'!Q19)</f>
        <v>0</v>
      </c>
      <c r="V24" s="54">
        <f>IF('[1]FK HU'!$E$2=0,"",'[1]FK HU'!R19)</f>
        <v>0</v>
      </c>
      <c r="W24" s="54">
        <f>IF('[1]FK HU'!$E$2=0,"",'[1]FK HU'!S19)</f>
        <v>3130700</v>
      </c>
      <c r="X24" s="47"/>
      <c r="Y24" s="88"/>
      <c r="Z24" s="88"/>
      <c r="AA24" s="47"/>
      <c r="AB24" s="47"/>
      <c r="AC24" s="47"/>
      <c r="AD24" s="88"/>
      <c r="AE24" s="47"/>
    </row>
    <row r="25" spans="1:31" ht="15">
      <c r="A25" s="87" t="s">
        <v>341</v>
      </c>
      <c r="B25" s="54" t="str">
        <f>IF(('[1]FK HU'!C20)="","",('[1]FK HU'!C20))</f>
        <v>107055</v>
      </c>
      <c r="C25" s="54" t="str">
        <f>IF(('[1]FK HU'!D20)="","",('[1]FK HU'!D20))</f>
        <v>Tanyagondnoki szolgálat</v>
      </c>
      <c r="D25" s="166"/>
      <c r="E25" s="54">
        <f>IF('[1]FK HU'!$E$2=0,"",'[1]FK HU'!E20)</f>
        <v>2734663</v>
      </c>
      <c r="F25" s="54">
        <f>IF('[1]FK HU'!$E$2=0,"",'[1]FK HU'!F20)</f>
        <v>423557</v>
      </c>
      <c r="G25" s="54">
        <f>IF('[1]FK HU'!$E$2=0,"",'[1]FK HU'!G20)</f>
        <v>874111</v>
      </c>
      <c r="H25" s="54">
        <f>IF('[1]FK HU'!$E$2=0,"",'[1]FK HU'!H20)</f>
        <v>0</v>
      </c>
      <c r="I25" s="54">
        <f>IF('[1]FK HU'!$E$2=0,"",'[1]FK HU'!I20)</f>
        <v>0</v>
      </c>
      <c r="J25" s="54">
        <f>IF('[1]FK HU'!$E$2=0,"",'[1]FK HU'!J20)</f>
        <v>0</v>
      </c>
      <c r="K25" s="54">
        <f>IF('[1]FK HU'!$E$2=0,"",'[1]FK HU'!K20)</f>
        <v>0</v>
      </c>
      <c r="L25" s="54">
        <f>IF('[1]FK HU'!$E$2=0,"",'[1]FK HU'!L20)</f>
        <v>0</v>
      </c>
      <c r="M25" s="62">
        <f t="shared" si="0"/>
        <v>4032331</v>
      </c>
      <c r="N25" s="54">
        <f>IF('[1]FK HU'!$E$2=0,"",'[1]FK HU'!M20)</f>
        <v>0</v>
      </c>
      <c r="O25" s="54">
        <f>IF('[1]FK HU'!$E$2=0,"",'[1]FK HU'!N20)</f>
        <v>0</v>
      </c>
      <c r="P25" s="54">
        <f>IF('[1]FK HU'!$E$2=0,"",'[1]FK HU'!O20)</f>
        <v>0</v>
      </c>
      <c r="Q25" s="54">
        <f>IF('[1]FK HU'!$E$2=0,"",'[1]FK HU'!P20)</f>
        <v>0</v>
      </c>
      <c r="R25" s="62">
        <f t="shared" si="1"/>
        <v>0</v>
      </c>
      <c r="S25" s="62">
        <f t="shared" si="2"/>
        <v>4032331</v>
      </c>
      <c r="T25" s="47"/>
      <c r="U25" s="54">
        <f>IF('[1]FK HU'!$E$2=0,"",'[1]FK HU'!Q20)</f>
        <v>0</v>
      </c>
      <c r="V25" s="54">
        <f>IF('[1]FK HU'!$E$2=0,"",'[1]FK HU'!R20)</f>
        <v>0</v>
      </c>
      <c r="W25" s="54">
        <f>IF('[1]FK HU'!$E$2=0,"",'[1]FK HU'!S20)</f>
        <v>4032331</v>
      </c>
      <c r="X25" s="47"/>
      <c r="Y25" s="88"/>
      <c r="Z25" s="88"/>
      <c r="AA25" s="47"/>
      <c r="AB25" s="47"/>
      <c r="AC25" s="47"/>
      <c r="AD25" s="88"/>
      <c r="AE25" s="47"/>
    </row>
    <row r="26" spans="1:31" ht="15">
      <c r="A26" s="87" t="s">
        <v>342</v>
      </c>
      <c r="B26" s="54">
        <f>IF(('[1]FK HU'!C21)="","",('[1]FK HU'!C21))</f>
      </c>
      <c r="C26" s="54">
        <f>IF(('[1]FK HU'!D21)="","",('[1]FK HU'!D21))</f>
      </c>
      <c r="D26" s="166"/>
      <c r="E26" s="54">
        <f>IF('[1]FK HU'!$E$2=0,"",'[1]FK HU'!E21)</f>
        <v>0</v>
      </c>
      <c r="F26" s="54">
        <f>IF('[1]FK HU'!$E$2=0,"",'[1]FK HU'!F21)</f>
        <v>0</v>
      </c>
      <c r="G26" s="54">
        <f>IF('[1]FK HU'!$E$2=0,"",'[1]FK HU'!G21)</f>
        <v>0</v>
      </c>
      <c r="H26" s="54">
        <f>IF('[1]FK HU'!$E$2=0,"",'[1]FK HU'!H21)</f>
        <v>0</v>
      </c>
      <c r="I26" s="54">
        <f>IF('[1]FK HU'!$E$2=0,"",'[1]FK HU'!I21)</f>
        <v>0</v>
      </c>
      <c r="J26" s="54">
        <f>IF('[1]FK HU'!$E$2=0,"",'[1]FK HU'!J21)</f>
        <v>0</v>
      </c>
      <c r="K26" s="54">
        <f>IF('[1]FK HU'!$E$2=0,"",'[1]FK HU'!K21)</f>
        <v>0</v>
      </c>
      <c r="L26" s="54">
        <f>IF('[1]FK HU'!$E$2=0,"",'[1]FK HU'!L21)</f>
        <v>0</v>
      </c>
      <c r="M26" s="62">
        <f t="shared" si="0"/>
        <v>0</v>
      </c>
      <c r="N26" s="54">
        <f>IF('[1]FK HU'!$E$2=0,"",'[1]FK HU'!M21)</f>
        <v>0</v>
      </c>
      <c r="O26" s="54">
        <f>IF('[1]FK HU'!$E$2=0,"",'[1]FK HU'!N21)</f>
        <v>0</v>
      </c>
      <c r="P26" s="54">
        <f>IF('[1]FK HU'!$E$2=0,"",'[1]FK HU'!O21)</f>
        <v>0</v>
      </c>
      <c r="Q26" s="54">
        <f>IF('[1]FK HU'!$E$2=0,"",'[1]FK HU'!P21)</f>
        <v>0</v>
      </c>
      <c r="R26" s="62">
        <f t="shared" si="1"/>
        <v>0</v>
      </c>
      <c r="S26" s="62">
        <f t="shared" si="2"/>
        <v>0</v>
      </c>
      <c r="T26" s="47"/>
      <c r="U26" s="54">
        <f>IF('[1]FK HU'!$E$2=0,"",'[1]FK HU'!Q21)</f>
        <v>0</v>
      </c>
      <c r="V26" s="54">
        <f>IF('[1]FK HU'!$E$2=0,"",'[1]FK HU'!R21)</f>
        <v>0</v>
      </c>
      <c r="W26" s="54">
        <f>IF('[1]FK HU'!$E$2=0,"",'[1]FK HU'!S21)</f>
        <v>0</v>
      </c>
      <c r="X26" s="47"/>
      <c r="Y26" s="88"/>
      <c r="Z26" s="88"/>
      <c r="AA26" s="47"/>
      <c r="AB26" s="47"/>
      <c r="AC26" s="47"/>
      <c r="AD26" s="88"/>
      <c r="AE26" s="47"/>
    </row>
    <row r="27" spans="1:31" ht="15">
      <c r="A27" s="87" t="s">
        <v>343</v>
      </c>
      <c r="B27" s="54">
        <f>IF(('[1]FK HU'!C22)="","",('[1]FK HU'!C22))</f>
      </c>
      <c r="C27" s="54">
        <f>IF(('[1]FK HU'!D22)="","",('[1]FK HU'!D22))</f>
      </c>
      <c r="D27" s="166"/>
      <c r="E27" s="54">
        <f>IF('[1]FK HU'!$E$2=0,"",'[1]FK HU'!E22)</f>
        <v>0</v>
      </c>
      <c r="F27" s="54">
        <f>IF('[1]FK HU'!$E$2=0,"",'[1]FK HU'!F22)</f>
        <v>0</v>
      </c>
      <c r="G27" s="54">
        <f>IF('[1]FK HU'!$E$2=0,"",'[1]FK HU'!G22)</f>
        <v>0</v>
      </c>
      <c r="H27" s="54">
        <f>IF('[1]FK HU'!$E$2=0,"",'[1]FK HU'!H22)</f>
        <v>0</v>
      </c>
      <c r="I27" s="54">
        <f>IF('[1]FK HU'!$E$2=0,"",'[1]FK HU'!I22)</f>
        <v>0</v>
      </c>
      <c r="J27" s="54">
        <f>IF('[1]FK HU'!$E$2=0,"",'[1]FK HU'!J22)</f>
        <v>0</v>
      </c>
      <c r="K27" s="54">
        <f>IF('[1]FK HU'!$E$2=0,"",'[1]FK HU'!K22)</f>
        <v>0</v>
      </c>
      <c r="L27" s="54">
        <f>IF('[1]FK HU'!$E$2=0,"",'[1]FK HU'!L22)</f>
        <v>0</v>
      </c>
      <c r="M27" s="62">
        <f t="shared" si="0"/>
        <v>0</v>
      </c>
      <c r="N27" s="54">
        <f>IF('[1]FK HU'!$E$2=0,"",'[1]FK HU'!M22)</f>
        <v>0</v>
      </c>
      <c r="O27" s="54">
        <f>IF('[1]FK HU'!$E$2=0,"",'[1]FK HU'!N22)</f>
        <v>0</v>
      </c>
      <c r="P27" s="54">
        <f>IF('[1]FK HU'!$E$2=0,"",'[1]FK HU'!O22)</f>
        <v>0</v>
      </c>
      <c r="Q27" s="54">
        <f>IF('[1]FK HU'!$E$2=0,"",'[1]FK HU'!P22)</f>
        <v>0</v>
      </c>
      <c r="R27" s="62">
        <f t="shared" si="1"/>
        <v>0</v>
      </c>
      <c r="S27" s="62">
        <f t="shared" si="2"/>
        <v>0</v>
      </c>
      <c r="T27" s="47"/>
      <c r="U27" s="54">
        <f>IF('[1]FK HU'!$E$2=0,"",'[1]FK HU'!Q22)</f>
        <v>0</v>
      </c>
      <c r="V27" s="54">
        <f>IF('[1]FK HU'!$E$2=0,"",'[1]FK HU'!R22)</f>
        <v>0</v>
      </c>
      <c r="W27" s="54">
        <f>IF('[1]FK HU'!$E$2=0,"",'[1]FK HU'!S22)</f>
        <v>0</v>
      </c>
      <c r="X27" s="47"/>
      <c r="Y27" s="88"/>
      <c r="Z27" s="88"/>
      <c r="AA27" s="47"/>
      <c r="AB27" s="47"/>
      <c r="AC27" s="47"/>
      <c r="AD27" s="88"/>
      <c r="AE27" s="47"/>
    </row>
    <row r="28" spans="1:31" ht="15">
      <c r="A28" s="87" t="s">
        <v>344</v>
      </c>
      <c r="B28" s="54"/>
      <c r="C28" s="54">
        <f>IF(('[1]FK HU'!D23)="","",('[1]FK HU'!D23))</f>
      </c>
      <c r="D28" s="166"/>
      <c r="E28" s="54">
        <f>IF('[1]FK HU'!$E$2=0,"",'[1]FK HU'!E23)</f>
        <v>0</v>
      </c>
      <c r="F28" s="54">
        <f>IF('[1]FK HU'!$E$2=0,"",'[1]FK HU'!F23)</f>
        <v>0</v>
      </c>
      <c r="G28" s="54">
        <f>IF('[1]FK HU'!$E$2=0,"",'[1]FK HU'!G23)</f>
        <v>0</v>
      </c>
      <c r="H28" s="54">
        <f>IF('[1]FK HU'!$E$2=0,"",'[1]FK HU'!H23)</f>
        <v>0</v>
      </c>
      <c r="I28" s="54">
        <f>IF('[1]FK HU'!$E$2=0,"",'[1]FK HU'!I23)</f>
        <v>0</v>
      </c>
      <c r="J28" s="54">
        <f>IF('[1]FK HU'!$E$2=0,"",'[1]FK HU'!J23)</f>
        <v>0</v>
      </c>
      <c r="K28" s="54">
        <f>IF('[1]FK HU'!$E$2=0,"",'[1]FK HU'!K23)</f>
        <v>0</v>
      </c>
      <c r="L28" s="54">
        <f>IF('[1]FK HU'!$E$2=0,"",'[1]FK HU'!L23)</f>
        <v>0</v>
      </c>
      <c r="M28" s="62">
        <f t="shared" si="0"/>
        <v>0</v>
      </c>
      <c r="N28" s="54">
        <f>IF('[1]FK HU'!$E$2=0,"",'[1]FK HU'!M23)</f>
        <v>0</v>
      </c>
      <c r="O28" s="54">
        <f>IF('[1]FK HU'!$E$2=0,"",'[1]FK HU'!N23)</f>
        <v>0</v>
      </c>
      <c r="P28" s="54">
        <f>IF('[1]FK HU'!$E$2=0,"",'[1]FK HU'!O23)</f>
        <v>0</v>
      </c>
      <c r="Q28" s="54">
        <f>IF('[1]FK HU'!$E$2=0,"",'[1]FK HU'!P23)</f>
        <v>0</v>
      </c>
      <c r="R28" s="62">
        <f t="shared" si="1"/>
        <v>0</v>
      </c>
      <c r="S28" s="62">
        <f t="shared" si="2"/>
        <v>0</v>
      </c>
      <c r="T28" s="47"/>
      <c r="U28" s="54">
        <f>IF('[1]FK HU'!$E$2=0,"",'[1]FK HU'!Q23)</f>
        <v>0</v>
      </c>
      <c r="V28" s="54">
        <f>IF('[1]FK HU'!$E$2=0,"",'[1]FK HU'!R23)</f>
        <v>0</v>
      </c>
      <c r="W28" s="54">
        <f>IF('[1]FK HU'!$E$2=0,"",'[1]FK HU'!S23)</f>
        <v>0</v>
      </c>
      <c r="X28" s="47"/>
      <c r="Y28" s="88"/>
      <c r="Z28" s="88"/>
      <c r="AA28" s="47"/>
      <c r="AB28" s="47"/>
      <c r="AC28" s="47"/>
      <c r="AD28" s="88"/>
      <c r="AE28" s="47"/>
    </row>
    <row r="29" spans="1:31" ht="15">
      <c r="A29" s="87" t="s">
        <v>345</v>
      </c>
      <c r="B29" s="54">
        <f>IF(('[1]FK HU'!C24)="","",('[1]FK HU'!C24))</f>
      </c>
      <c r="C29" s="54">
        <f>IF(('[1]FK HU'!D24)="","",('[1]FK HU'!D24))</f>
      </c>
      <c r="D29" s="47"/>
      <c r="E29" s="54">
        <f>IF('[1]FK HU'!$E$2=0,"",'[1]FK HU'!E24)</f>
        <v>0</v>
      </c>
      <c r="F29" s="54">
        <f>IF('[1]FK HU'!$E$2=0,"",'[1]FK HU'!F24)</f>
        <v>0</v>
      </c>
      <c r="G29" s="54">
        <f>IF('[1]FK HU'!$E$2=0,"",'[1]FK HU'!G24)</f>
        <v>0</v>
      </c>
      <c r="H29" s="54">
        <f>IF('[1]FK HU'!$E$2=0,"",'[1]FK HU'!H24)</f>
        <v>0</v>
      </c>
      <c r="I29" s="54">
        <f>IF('[1]FK HU'!$E$2=0,"",'[1]FK HU'!I24)</f>
        <v>0</v>
      </c>
      <c r="J29" s="54">
        <f>IF('[1]FK HU'!$E$2=0,"",'[1]FK HU'!J24)</f>
        <v>0</v>
      </c>
      <c r="K29" s="54">
        <f>IF('[1]FK HU'!$E$2=0,"",'[1]FK HU'!K24)</f>
        <v>0</v>
      </c>
      <c r="L29" s="54">
        <f>IF('[1]FK HU'!$E$2=0,"",'[1]FK HU'!L24)</f>
        <v>0</v>
      </c>
      <c r="M29" s="62">
        <f t="shared" si="0"/>
        <v>0</v>
      </c>
      <c r="N29" s="54">
        <f>IF('[1]FK HU'!$E$2=0,"",'[1]FK HU'!M24)</f>
        <v>0</v>
      </c>
      <c r="O29" s="54">
        <f>IF('[1]FK HU'!$E$2=0,"",'[1]FK HU'!N24)</f>
        <v>0</v>
      </c>
      <c r="P29" s="54">
        <f>IF('[1]FK HU'!$E$2=0,"",'[1]FK HU'!O24)</f>
        <v>0</v>
      </c>
      <c r="Q29" s="54">
        <f>IF('[1]FK HU'!$E$2=0,"",'[1]FK HU'!P24)</f>
        <v>0</v>
      </c>
      <c r="R29" s="62">
        <f t="shared" si="1"/>
        <v>0</v>
      </c>
      <c r="S29" s="62">
        <f t="shared" si="2"/>
        <v>0</v>
      </c>
      <c r="T29" s="47"/>
      <c r="U29" s="54">
        <f>IF('[1]FK HU'!$E$2=0,"",'[1]FK HU'!Q24)</f>
        <v>0</v>
      </c>
      <c r="V29" s="54">
        <f>IF('[1]FK HU'!$E$2=0,"",'[1]FK HU'!R24)</f>
        <v>0</v>
      </c>
      <c r="W29" s="54">
        <f>IF('[1]FK HU'!$E$2=0,"",'[1]FK HU'!S24)</f>
        <v>0</v>
      </c>
      <c r="X29" s="47"/>
      <c r="Y29" s="88"/>
      <c r="Z29" s="88"/>
      <c r="AA29" s="47"/>
      <c r="AB29" s="47"/>
      <c r="AC29" s="47"/>
      <c r="AD29" s="88"/>
      <c r="AE29" s="47"/>
    </row>
    <row r="30" spans="1:31" ht="15">
      <c r="A30" s="87" t="s">
        <v>346</v>
      </c>
      <c r="B30" s="54">
        <f>IF(('[1]FK HU'!C25)="","",('[1]FK HU'!C25))</f>
      </c>
      <c r="C30" s="54">
        <f>IF(('[1]FK HU'!D25)="","",('[1]FK HU'!D25))</f>
      </c>
      <c r="D30" s="47"/>
      <c r="E30" s="54">
        <f>IF('[1]FK HU'!$E$2=0,"",'[1]FK HU'!E25)</f>
        <v>0</v>
      </c>
      <c r="F30" s="54">
        <f>IF('[1]FK HU'!$E$2=0,"",'[1]FK HU'!F25)</f>
        <v>0</v>
      </c>
      <c r="G30" s="54">
        <f>IF('[1]FK HU'!$E$2=0,"",'[1]FK HU'!G25)</f>
        <v>0</v>
      </c>
      <c r="H30" s="54">
        <f>IF('[1]FK HU'!$E$2=0,"",'[1]FK HU'!H25)</f>
        <v>0</v>
      </c>
      <c r="I30" s="54">
        <f>IF('[1]FK HU'!$E$2=0,"",'[1]FK HU'!I25)</f>
        <v>0</v>
      </c>
      <c r="J30" s="54">
        <f>IF('[1]FK HU'!$E$2=0,"",'[1]FK HU'!J25)</f>
        <v>0</v>
      </c>
      <c r="K30" s="54">
        <f>IF('[1]FK HU'!$E$2=0,"",'[1]FK HU'!K25)</f>
        <v>0</v>
      </c>
      <c r="L30" s="54">
        <f>IF('[1]FK HU'!$E$2=0,"",'[1]FK HU'!L25)</f>
        <v>0</v>
      </c>
      <c r="M30" s="62">
        <f t="shared" si="0"/>
        <v>0</v>
      </c>
      <c r="N30" s="54">
        <f>IF('[1]FK HU'!$E$2=0,"",'[1]FK HU'!M25)</f>
        <v>0</v>
      </c>
      <c r="O30" s="54">
        <f>IF('[1]FK HU'!$E$2=0,"",'[1]FK HU'!N25)</f>
        <v>0</v>
      </c>
      <c r="P30" s="54">
        <f>IF('[1]FK HU'!$E$2=0,"",'[1]FK HU'!O25)</f>
        <v>0</v>
      </c>
      <c r="Q30" s="54">
        <f>IF('[1]FK HU'!$E$2=0,"",'[1]FK HU'!P25)</f>
        <v>0</v>
      </c>
      <c r="R30" s="62">
        <f t="shared" si="1"/>
        <v>0</v>
      </c>
      <c r="S30" s="62">
        <f t="shared" si="2"/>
        <v>0</v>
      </c>
      <c r="T30" s="47"/>
      <c r="U30" s="54">
        <f>IF('[1]FK HU'!$E$2=0,"",'[1]FK HU'!Q25)</f>
        <v>0</v>
      </c>
      <c r="V30" s="54">
        <f>IF('[1]FK HU'!$E$2=0,"",'[1]FK HU'!R25)</f>
        <v>0</v>
      </c>
      <c r="W30" s="54">
        <f>IF('[1]FK HU'!$E$2=0,"",'[1]FK HU'!S25)</f>
        <v>0</v>
      </c>
      <c r="X30" s="47"/>
      <c r="Y30" s="88"/>
      <c r="Z30" s="88"/>
      <c r="AA30" s="47"/>
      <c r="AB30" s="47"/>
      <c r="AC30" s="47"/>
      <c r="AD30" s="88"/>
      <c r="AE30" s="47"/>
    </row>
    <row r="31" spans="1:31" ht="15">
      <c r="A31" s="87" t="s">
        <v>347</v>
      </c>
      <c r="B31" s="54">
        <f>IF(('[1]FK HU'!C26)="","",('[1]FK HU'!C26))</f>
      </c>
      <c r="C31" s="54">
        <f>IF(('[1]FK HU'!D26)="","",('[1]FK HU'!D26))</f>
      </c>
      <c r="D31" s="47"/>
      <c r="E31" s="54">
        <f>IF('[1]FK HU'!$E$2=0,"",'[1]FK HU'!E26)</f>
        <v>0</v>
      </c>
      <c r="F31" s="54">
        <f>IF('[1]FK HU'!$E$2=0,"",'[1]FK HU'!F26)</f>
        <v>0</v>
      </c>
      <c r="G31" s="54">
        <f>IF('[1]FK HU'!$E$2=0,"",'[1]FK HU'!G26)</f>
        <v>0</v>
      </c>
      <c r="H31" s="54">
        <f>IF('[1]FK HU'!$E$2=0,"",'[1]FK HU'!H26)</f>
        <v>0</v>
      </c>
      <c r="I31" s="54">
        <f>IF('[1]FK HU'!$E$2=0,"",'[1]FK HU'!I26)</f>
        <v>0</v>
      </c>
      <c r="J31" s="54">
        <f>IF('[1]FK HU'!$E$2=0,"",'[1]FK HU'!J26)</f>
        <v>0</v>
      </c>
      <c r="K31" s="54">
        <f>IF('[1]FK HU'!$E$2=0,"",'[1]FK HU'!K26)</f>
        <v>0</v>
      </c>
      <c r="L31" s="54">
        <f>IF('[1]FK HU'!$E$2=0,"",'[1]FK HU'!L26)</f>
        <v>0</v>
      </c>
      <c r="M31" s="62">
        <f t="shared" si="0"/>
        <v>0</v>
      </c>
      <c r="N31" s="54">
        <f>IF('[1]FK HU'!$E$2=0,"",'[1]FK HU'!M26)</f>
        <v>0</v>
      </c>
      <c r="O31" s="54">
        <f>IF('[1]FK HU'!$E$2=0,"",'[1]FK HU'!N26)</f>
        <v>0</v>
      </c>
      <c r="P31" s="54">
        <f>IF('[1]FK HU'!$E$2=0,"",'[1]FK HU'!O26)</f>
        <v>0</v>
      </c>
      <c r="Q31" s="54">
        <f>IF('[1]FK HU'!$E$2=0,"",'[1]FK HU'!P26)</f>
        <v>0</v>
      </c>
      <c r="R31" s="62">
        <f t="shared" si="1"/>
        <v>0</v>
      </c>
      <c r="S31" s="62">
        <f t="shared" si="2"/>
        <v>0</v>
      </c>
      <c r="T31" s="47"/>
      <c r="U31" s="54">
        <f>IF('[1]FK HU'!$E$2=0,"",'[1]FK HU'!Q26)</f>
        <v>0</v>
      </c>
      <c r="V31" s="54">
        <f>IF('[1]FK HU'!$E$2=0,"",'[1]FK HU'!R26)</f>
        <v>0</v>
      </c>
      <c r="W31" s="54">
        <f>IF('[1]FK HU'!$E$2=0,"",'[1]FK HU'!S26)</f>
        <v>0</v>
      </c>
      <c r="X31" s="47"/>
      <c r="Y31" s="88"/>
      <c r="Z31" s="88"/>
      <c r="AA31" s="47"/>
      <c r="AB31" s="47"/>
      <c r="AC31" s="47"/>
      <c r="AD31" s="88"/>
      <c r="AE31" s="47"/>
    </row>
    <row r="32" spans="1:31" ht="15">
      <c r="A32" s="87" t="s">
        <v>348</v>
      </c>
      <c r="B32" s="54">
        <f>IF(('[1]FK HU'!C27)="","",('[1]FK HU'!C27))</f>
      </c>
      <c r="C32" s="54">
        <f>IF(('[1]FK HU'!D27)="","",('[1]FK HU'!D27))</f>
      </c>
      <c r="D32" s="47"/>
      <c r="E32" s="54">
        <f>IF('[1]FK HU'!$E$2=0,"",'[1]FK HU'!E27)</f>
        <v>0</v>
      </c>
      <c r="F32" s="54">
        <f>IF('[1]FK HU'!$E$2=0,"",'[1]FK HU'!F27)</f>
        <v>0</v>
      </c>
      <c r="G32" s="54">
        <f>IF('[1]FK HU'!$E$2=0,"",'[1]FK HU'!G27)</f>
        <v>0</v>
      </c>
      <c r="H32" s="54">
        <f>IF('[1]FK HU'!$E$2=0,"",'[1]FK HU'!H27)</f>
        <v>0</v>
      </c>
      <c r="I32" s="54">
        <f>IF('[1]FK HU'!$E$2=0,"",'[1]FK HU'!I27)</f>
        <v>0</v>
      </c>
      <c r="J32" s="54">
        <f>IF('[1]FK HU'!$E$2=0,"",'[1]FK HU'!J27)</f>
        <v>0</v>
      </c>
      <c r="K32" s="54">
        <f>IF('[1]FK HU'!$E$2=0,"",'[1]FK HU'!K27)</f>
        <v>0</v>
      </c>
      <c r="L32" s="54">
        <f>IF('[1]FK HU'!$E$2=0,"",'[1]FK HU'!L27)</f>
        <v>0</v>
      </c>
      <c r="M32" s="62">
        <f t="shared" si="0"/>
        <v>0</v>
      </c>
      <c r="N32" s="54">
        <f>IF('[1]FK HU'!$E$2=0,"",'[1]FK HU'!M27)</f>
        <v>0</v>
      </c>
      <c r="O32" s="54">
        <f>IF('[1]FK HU'!$E$2=0,"",'[1]FK HU'!N27)</f>
        <v>0</v>
      </c>
      <c r="P32" s="54">
        <f>IF('[1]FK HU'!$E$2=0,"",'[1]FK HU'!O27)</f>
        <v>0</v>
      </c>
      <c r="Q32" s="54">
        <f>IF('[1]FK HU'!$E$2=0,"",'[1]FK HU'!P27)</f>
        <v>0</v>
      </c>
      <c r="R32" s="62">
        <f t="shared" si="1"/>
        <v>0</v>
      </c>
      <c r="S32" s="62">
        <f t="shared" si="2"/>
        <v>0</v>
      </c>
      <c r="T32" s="47"/>
      <c r="U32" s="54">
        <f>IF('[1]FK HU'!$E$2=0,"",'[1]FK HU'!Q27)</f>
        <v>0</v>
      </c>
      <c r="V32" s="54">
        <f>IF('[1]FK HU'!$E$2=0,"",'[1]FK HU'!R27)</f>
        <v>0</v>
      </c>
      <c r="W32" s="54">
        <f>IF('[1]FK HU'!$E$2=0,"",'[1]FK HU'!S27)</f>
        <v>0</v>
      </c>
      <c r="X32" s="47"/>
      <c r="Y32" s="88"/>
      <c r="Z32" s="88"/>
      <c r="AA32" s="47"/>
      <c r="AB32" s="47"/>
      <c r="AC32" s="47"/>
      <c r="AD32" s="88"/>
      <c r="AE32" s="47"/>
    </row>
    <row r="33" spans="1:31" ht="15">
      <c r="A33" s="87" t="s">
        <v>349</v>
      </c>
      <c r="B33" s="54">
        <f>IF(('[1]FK HU'!C28)="","",('[1]FK HU'!C28))</f>
      </c>
      <c r="C33" s="54">
        <f>IF(('[1]FK HU'!D28)="","",('[1]FK HU'!D28))</f>
      </c>
      <c r="D33" s="47"/>
      <c r="E33" s="54">
        <f>IF('[1]FK HU'!$E$2=0,"",'[1]FK HU'!E28)</f>
        <v>0</v>
      </c>
      <c r="F33" s="54">
        <f>IF('[1]FK HU'!$E$2=0,"",'[1]FK HU'!F28)</f>
        <v>0</v>
      </c>
      <c r="G33" s="54">
        <f>IF('[1]FK HU'!$E$2=0,"",'[1]FK HU'!G28)</f>
        <v>0</v>
      </c>
      <c r="H33" s="54">
        <f>IF('[1]FK HU'!$E$2=0,"",'[1]FK HU'!H28)</f>
        <v>0</v>
      </c>
      <c r="I33" s="54">
        <f>IF('[1]FK HU'!$E$2=0,"",'[1]FK HU'!I28)</f>
        <v>0</v>
      </c>
      <c r="J33" s="54">
        <f>IF('[1]FK HU'!$E$2=0,"",'[1]FK HU'!J28)</f>
        <v>0</v>
      </c>
      <c r="K33" s="54">
        <f>IF('[1]FK HU'!$E$2=0,"",'[1]FK HU'!K28)</f>
        <v>0</v>
      </c>
      <c r="L33" s="54">
        <f>IF('[1]FK HU'!$E$2=0,"",'[1]FK HU'!L28)</f>
        <v>0</v>
      </c>
      <c r="M33" s="62">
        <f t="shared" si="0"/>
        <v>0</v>
      </c>
      <c r="N33" s="54">
        <f>IF('[1]FK HU'!$E$2=0,"",'[1]FK HU'!M28)</f>
        <v>0</v>
      </c>
      <c r="O33" s="54">
        <f>IF('[1]FK HU'!$E$2=0,"",'[1]FK HU'!N28)</f>
        <v>0</v>
      </c>
      <c r="P33" s="54">
        <f>IF('[1]FK HU'!$E$2=0,"",'[1]FK HU'!O28)</f>
        <v>0</v>
      </c>
      <c r="Q33" s="54">
        <f>IF('[1]FK HU'!$E$2=0,"",'[1]FK HU'!P28)</f>
        <v>0</v>
      </c>
      <c r="R33" s="62">
        <f t="shared" si="1"/>
        <v>0</v>
      </c>
      <c r="S33" s="62">
        <f t="shared" si="2"/>
        <v>0</v>
      </c>
      <c r="T33" s="47"/>
      <c r="U33" s="54">
        <f>IF('[1]FK HU'!$E$2=0,"",'[1]FK HU'!Q28)</f>
        <v>0</v>
      </c>
      <c r="V33" s="54">
        <f>IF('[1]FK HU'!$E$2=0,"",'[1]FK HU'!R28)</f>
        <v>0</v>
      </c>
      <c r="W33" s="54">
        <f>IF('[1]FK HU'!$E$2=0,"",'[1]FK HU'!S28)</f>
        <v>0</v>
      </c>
      <c r="X33" s="47"/>
      <c r="Y33" s="88"/>
      <c r="Z33" s="88"/>
      <c r="AA33" s="47"/>
      <c r="AB33" s="47"/>
      <c r="AC33" s="47"/>
      <c r="AD33" s="88"/>
      <c r="AE33" s="47"/>
    </row>
    <row r="34" spans="1:31" ht="15">
      <c r="A34" s="87" t="s">
        <v>350</v>
      </c>
      <c r="B34" s="54">
        <f>IF(('[1]FK HU'!C29)="","",('[1]FK HU'!C29))</f>
      </c>
      <c r="C34" s="54">
        <f>IF(('[1]FK HU'!D29)="","",('[1]FK HU'!D29))</f>
      </c>
      <c r="D34" s="47"/>
      <c r="E34" s="54">
        <f>IF('[1]FK HU'!$E$2=0,"",'[1]FK HU'!E29)</f>
        <v>0</v>
      </c>
      <c r="F34" s="54">
        <f>IF('[1]FK HU'!$E$2=0,"",'[1]FK HU'!F29)</f>
        <v>0</v>
      </c>
      <c r="G34" s="54">
        <f>IF('[1]FK HU'!$E$2=0,"",'[1]FK HU'!G29)</f>
        <v>0</v>
      </c>
      <c r="H34" s="54">
        <f>IF('[1]FK HU'!$E$2=0,"",'[1]FK HU'!H29)</f>
        <v>0</v>
      </c>
      <c r="I34" s="54">
        <f>IF('[1]FK HU'!$E$2=0,"",'[1]FK HU'!I29)</f>
        <v>0</v>
      </c>
      <c r="J34" s="54">
        <f>IF('[1]FK HU'!$E$2=0,"",'[1]FK HU'!J29)</f>
        <v>0</v>
      </c>
      <c r="K34" s="54">
        <f>IF('[1]FK HU'!$E$2=0,"",'[1]FK HU'!K29)</f>
        <v>0</v>
      </c>
      <c r="L34" s="54">
        <f>IF('[1]FK HU'!$E$2=0,"",'[1]FK HU'!L29)</f>
        <v>0</v>
      </c>
      <c r="M34" s="62">
        <f t="shared" si="0"/>
        <v>0</v>
      </c>
      <c r="N34" s="54">
        <f>IF('[1]FK HU'!$E$2=0,"",'[1]FK HU'!M29)</f>
        <v>0</v>
      </c>
      <c r="O34" s="54">
        <f>IF('[1]FK HU'!$E$2=0,"",'[1]FK HU'!N29)</f>
        <v>0</v>
      </c>
      <c r="P34" s="54">
        <f>IF('[1]FK HU'!$E$2=0,"",'[1]FK HU'!O29)</f>
        <v>0</v>
      </c>
      <c r="Q34" s="54">
        <f>IF('[1]FK HU'!$E$2=0,"",'[1]FK HU'!P29)</f>
        <v>0</v>
      </c>
      <c r="R34" s="62">
        <f t="shared" si="1"/>
        <v>0</v>
      </c>
      <c r="S34" s="62">
        <f t="shared" si="2"/>
        <v>0</v>
      </c>
      <c r="T34" s="47"/>
      <c r="U34" s="54">
        <f>IF('[1]FK HU'!$E$2=0,"",'[1]FK HU'!Q29)</f>
        <v>0</v>
      </c>
      <c r="V34" s="54">
        <f>IF('[1]FK HU'!$E$2=0,"",'[1]FK HU'!R29)</f>
        <v>0</v>
      </c>
      <c r="W34" s="54">
        <f>IF('[1]FK HU'!$E$2=0,"",'[1]FK HU'!S29)</f>
        <v>0</v>
      </c>
      <c r="X34" s="47"/>
      <c r="Y34" s="88"/>
      <c r="Z34" s="88"/>
      <c r="AA34" s="47"/>
      <c r="AB34" s="47"/>
      <c r="AC34" s="47"/>
      <c r="AD34" s="88"/>
      <c r="AE34" s="47"/>
    </row>
    <row r="35" spans="1:31" ht="15">
      <c r="A35" s="87" t="s">
        <v>351</v>
      </c>
      <c r="B35" s="54">
        <f>IF(('[1]FK HU'!C30)="","",('[1]FK HU'!C30))</f>
      </c>
      <c r="C35" s="54">
        <f>IF(('[1]FK HU'!D30)="","",('[1]FK HU'!D30))</f>
      </c>
      <c r="D35" s="47"/>
      <c r="E35" s="54">
        <f>IF('[1]FK HU'!$E$2=0,"",'[1]FK HU'!E30)</f>
        <v>0</v>
      </c>
      <c r="F35" s="54">
        <f>IF('[1]FK HU'!$E$2=0,"",'[1]FK HU'!F30)</f>
        <v>0</v>
      </c>
      <c r="G35" s="54">
        <f>IF('[1]FK HU'!$E$2=0,"",'[1]FK HU'!G30)</f>
        <v>0</v>
      </c>
      <c r="H35" s="54">
        <f>IF('[1]FK HU'!$E$2=0,"",'[1]FK HU'!H30)</f>
        <v>0</v>
      </c>
      <c r="I35" s="54">
        <f>IF('[1]FK HU'!$E$2=0,"",'[1]FK HU'!I30)</f>
        <v>0</v>
      </c>
      <c r="J35" s="54">
        <f>IF('[1]FK HU'!$E$2=0,"",'[1]FK HU'!J30)</f>
        <v>0</v>
      </c>
      <c r="K35" s="54">
        <f>IF('[1]FK HU'!$E$2=0,"",'[1]FK HU'!K30)</f>
        <v>0</v>
      </c>
      <c r="L35" s="54">
        <f>IF('[1]FK HU'!$E$2=0,"",'[1]FK HU'!L30)</f>
        <v>0</v>
      </c>
      <c r="M35" s="62">
        <f t="shared" si="0"/>
        <v>0</v>
      </c>
      <c r="N35" s="54">
        <f>IF('[1]FK HU'!$E$2=0,"",'[1]FK HU'!M30)</f>
        <v>0</v>
      </c>
      <c r="O35" s="54">
        <f>IF('[1]FK HU'!$E$2=0,"",'[1]FK HU'!N30)</f>
        <v>0</v>
      </c>
      <c r="P35" s="54">
        <f>IF('[1]FK HU'!$E$2=0,"",'[1]FK HU'!O30)</f>
        <v>0</v>
      </c>
      <c r="Q35" s="54">
        <f>IF('[1]FK HU'!$E$2=0,"",'[1]FK HU'!P30)</f>
        <v>0</v>
      </c>
      <c r="R35" s="62">
        <f t="shared" si="1"/>
        <v>0</v>
      </c>
      <c r="S35" s="62">
        <f t="shared" si="2"/>
        <v>0</v>
      </c>
      <c r="T35" s="47"/>
      <c r="U35" s="54">
        <f>IF('[1]FK HU'!$E$2=0,"",'[1]FK HU'!Q30)</f>
        <v>0</v>
      </c>
      <c r="V35" s="54">
        <f>IF('[1]FK HU'!$E$2=0,"",'[1]FK HU'!R30)</f>
        <v>0</v>
      </c>
      <c r="W35" s="54">
        <f>IF('[1]FK HU'!$E$2=0,"",'[1]FK HU'!S30)</f>
        <v>0</v>
      </c>
      <c r="X35" s="47"/>
      <c r="Y35" s="88"/>
      <c r="Z35" s="88"/>
      <c r="AA35" s="47"/>
      <c r="AB35" s="47"/>
      <c r="AC35" s="47"/>
      <c r="AD35" s="88"/>
      <c r="AE35" s="47"/>
    </row>
    <row r="36" spans="1:31" ht="15">
      <c r="A36" s="87" t="s">
        <v>352</v>
      </c>
      <c r="B36" s="54">
        <f>IF(('[1]FK HU'!C31)="","",('[1]FK HU'!C31))</f>
      </c>
      <c r="C36" s="54">
        <f>IF(('[1]FK HU'!D31)="","",('[1]FK HU'!D31))</f>
      </c>
      <c r="D36" s="47"/>
      <c r="E36" s="54">
        <f>IF('[1]FK HU'!$E$2=0,"",'[1]FK HU'!E31)</f>
        <v>0</v>
      </c>
      <c r="F36" s="54">
        <f>IF('[1]FK HU'!$E$2=0,"",'[1]FK HU'!F31)</f>
        <v>0</v>
      </c>
      <c r="G36" s="54">
        <f>IF('[1]FK HU'!$E$2=0,"",'[1]FK HU'!G31)</f>
        <v>0</v>
      </c>
      <c r="H36" s="54">
        <f>IF('[1]FK HU'!$E$2=0,"",'[1]FK HU'!H31)</f>
        <v>0</v>
      </c>
      <c r="I36" s="54">
        <f>IF('[1]FK HU'!$E$2=0,"",'[1]FK HU'!I31)</f>
        <v>0</v>
      </c>
      <c r="J36" s="54">
        <f>IF('[1]FK HU'!$E$2=0,"",'[1]FK HU'!J31)</f>
        <v>0</v>
      </c>
      <c r="K36" s="54">
        <f>IF('[1]FK HU'!$E$2=0,"",'[1]FK HU'!K31)</f>
        <v>0</v>
      </c>
      <c r="L36" s="54">
        <f>IF('[1]FK HU'!$E$2=0,"",'[1]FK HU'!L31)</f>
        <v>0</v>
      </c>
      <c r="M36" s="62">
        <f t="shared" si="0"/>
        <v>0</v>
      </c>
      <c r="N36" s="54">
        <f>IF('[1]FK HU'!$E$2=0,"",'[1]FK HU'!M31)</f>
        <v>0</v>
      </c>
      <c r="O36" s="54">
        <f>IF('[1]FK HU'!$E$2=0,"",'[1]FK HU'!N31)</f>
        <v>0</v>
      </c>
      <c r="P36" s="54">
        <f>IF('[1]FK HU'!$E$2=0,"",'[1]FK HU'!O31)</f>
        <v>0</v>
      </c>
      <c r="Q36" s="54">
        <f>IF('[1]FK HU'!$E$2=0,"",'[1]FK HU'!P31)</f>
        <v>0</v>
      </c>
      <c r="R36" s="62">
        <f t="shared" si="1"/>
        <v>0</v>
      </c>
      <c r="S36" s="62">
        <f t="shared" si="2"/>
        <v>0</v>
      </c>
      <c r="T36" s="47"/>
      <c r="U36" s="54">
        <f>IF('[1]FK HU'!$E$2=0,"",'[1]FK HU'!Q31)</f>
        <v>0</v>
      </c>
      <c r="V36" s="54">
        <f>IF('[1]FK HU'!$E$2=0,"",'[1]FK HU'!R31)</f>
        <v>0</v>
      </c>
      <c r="W36" s="54">
        <f>IF('[1]FK HU'!$E$2=0,"",'[1]FK HU'!S31)</f>
        <v>0</v>
      </c>
      <c r="X36" s="47"/>
      <c r="Y36" s="88"/>
      <c r="Z36" s="88"/>
      <c r="AA36" s="47"/>
      <c r="AB36" s="47"/>
      <c r="AC36" s="47"/>
      <c r="AD36" s="88"/>
      <c r="AE36" s="47"/>
    </row>
    <row r="37" spans="1:31" ht="15">
      <c r="A37" s="87" t="s">
        <v>353</v>
      </c>
      <c r="B37" s="54">
        <f>IF(('[1]FK HU'!C32)="","",('[1]FK HU'!C32))</f>
      </c>
      <c r="C37" s="54">
        <f>IF(('[1]FK HU'!D32)="","",('[1]FK HU'!D32))</f>
      </c>
      <c r="D37" s="47"/>
      <c r="E37" s="54">
        <f>IF('[1]FK HU'!$E$2=0,"",'[1]FK HU'!E32)</f>
        <v>0</v>
      </c>
      <c r="F37" s="54">
        <f>IF('[1]FK HU'!$E$2=0,"",'[1]FK HU'!F32)</f>
        <v>0</v>
      </c>
      <c r="G37" s="54">
        <f>IF('[1]FK HU'!$E$2=0,"",'[1]FK HU'!G32)</f>
        <v>0</v>
      </c>
      <c r="H37" s="54">
        <f>IF('[1]FK HU'!$E$2=0,"",'[1]FK HU'!H32)</f>
        <v>0</v>
      </c>
      <c r="I37" s="54">
        <f>IF('[1]FK HU'!$E$2=0,"",'[1]FK HU'!I32)</f>
        <v>0</v>
      </c>
      <c r="J37" s="54">
        <f>IF('[1]FK HU'!$E$2=0,"",'[1]FK HU'!J32)</f>
        <v>0</v>
      </c>
      <c r="K37" s="54">
        <f>IF('[1]FK HU'!$E$2=0,"",'[1]FK HU'!K32)</f>
        <v>0</v>
      </c>
      <c r="L37" s="54">
        <f>IF('[1]FK HU'!$E$2=0,"",'[1]FK HU'!L32)</f>
        <v>0</v>
      </c>
      <c r="M37" s="62">
        <f t="shared" si="0"/>
        <v>0</v>
      </c>
      <c r="N37" s="54">
        <f>IF('[1]FK HU'!$E$2=0,"",'[1]FK HU'!M32)</f>
        <v>0</v>
      </c>
      <c r="O37" s="54">
        <f>IF('[1]FK HU'!$E$2=0,"",'[1]FK HU'!N32)</f>
        <v>0</v>
      </c>
      <c r="P37" s="54">
        <f>IF('[1]FK HU'!$E$2=0,"",'[1]FK HU'!O32)</f>
        <v>0</v>
      </c>
      <c r="Q37" s="54">
        <f>IF('[1]FK HU'!$E$2=0,"",'[1]FK HU'!P32)</f>
        <v>0</v>
      </c>
      <c r="R37" s="62">
        <f t="shared" si="1"/>
        <v>0</v>
      </c>
      <c r="S37" s="62">
        <f t="shared" si="2"/>
        <v>0</v>
      </c>
      <c r="T37" s="47"/>
      <c r="U37" s="54">
        <f>IF('[1]FK HU'!$E$2=0,"",'[1]FK HU'!Q32)</f>
        <v>0</v>
      </c>
      <c r="V37" s="54">
        <f>IF('[1]FK HU'!$E$2=0,"",'[1]FK HU'!R32)</f>
        <v>0</v>
      </c>
      <c r="W37" s="54">
        <f>IF('[1]FK HU'!$E$2=0,"",'[1]FK HU'!S32)</f>
        <v>0</v>
      </c>
      <c r="X37" s="47"/>
      <c r="Y37" s="88"/>
      <c r="Z37" s="88"/>
      <c r="AA37" s="47"/>
      <c r="AB37" s="47"/>
      <c r="AC37" s="47"/>
      <c r="AD37" s="88"/>
      <c r="AE37" s="47"/>
    </row>
    <row r="38" spans="1:31" ht="15">
      <c r="A38" s="87" t="s">
        <v>354</v>
      </c>
      <c r="B38" s="54">
        <f>IF(('[1]FK HU'!C33)="","",('[1]FK HU'!C33))</f>
      </c>
      <c r="C38" s="54">
        <f>IF(('[1]FK HU'!D33)="","",('[1]FK HU'!D33))</f>
      </c>
      <c r="D38" s="47"/>
      <c r="E38" s="54">
        <f>IF('[1]FK HU'!$E$2=0,"",'[1]FK HU'!E33)</f>
        <v>0</v>
      </c>
      <c r="F38" s="54">
        <f>IF('[1]FK HU'!$E$2=0,"",'[1]FK HU'!F33)</f>
        <v>0</v>
      </c>
      <c r="G38" s="54">
        <f>IF('[1]FK HU'!$E$2=0,"",'[1]FK HU'!G33)</f>
        <v>0</v>
      </c>
      <c r="H38" s="54">
        <f>IF('[1]FK HU'!$E$2=0,"",'[1]FK HU'!H33)</f>
        <v>0</v>
      </c>
      <c r="I38" s="54">
        <f>IF('[1]FK HU'!$E$2=0,"",'[1]FK HU'!I33)</f>
        <v>0</v>
      </c>
      <c r="J38" s="54">
        <f>IF('[1]FK HU'!$E$2=0,"",'[1]FK HU'!J33)</f>
        <v>0</v>
      </c>
      <c r="K38" s="54">
        <f>IF('[1]FK HU'!$E$2=0,"",'[1]FK HU'!K33)</f>
        <v>0</v>
      </c>
      <c r="L38" s="54">
        <f>IF('[1]FK HU'!$E$2=0,"",'[1]FK HU'!L33)</f>
        <v>0</v>
      </c>
      <c r="M38" s="62">
        <f t="shared" si="0"/>
        <v>0</v>
      </c>
      <c r="N38" s="54">
        <f>IF('[1]FK HU'!$E$2=0,"",'[1]FK HU'!M33)</f>
        <v>0</v>
      </c>
      <c r="O38" s="54">
        <f>IF('[1]FK HU'!$E$2=0,"",'[1]FK HU'!N33)</f>
        <v>0</v>
      </c>
      <c r="P38" s="54">
        <f>IF('[1]FK HU'!$E$2=0,"",'[1]FK HU'!O33)</f>
        <v>0</v>
      </c>
      <c r="Q38" s="54">
        <f>IF('[1]FK HU'!$E$2=0,"",'[1]FK HU'!P33)</f>
        <v>0</v>
      </c>
      <c r="R38" s="62">
        <f t="shared" si="1"/>
        <v>0</v>
      </c>
      <c r="S38" s="62">
        <f t="shared" si="2"/>
        <v>0</v>
      </c>
      <c r="T38" s="47"/>
      <c r="U38" s="54">
        <f>IF('[1]FK HU'!$E$2=0,"",'[1]FK HU'!Q33)</f>
        <v>0</v>
      </c>
      <c r="V38" s="54">
        <f>IF('[1]FK HU'!$E$2=0,"",'[1]FK HU'!R33)</f>
        <v>0</v>
      </c>
      <c r="W38" s="54">
        <f>IF('[1]FK HU'!$E$2=0,"",'[1]FK HU'!S33)</f>
        <v>0</v>
      </c>
      <c r="X38" s="47"/>
      <c r="Y38" s="88"/>
      <c r="Z38" s="88"/>
      <c r="AA38" s="47"/>
      <c r="AB38" s="47"/>
      <c r="AC38" s="47"/>
      <c r="AD38" s="88"/>
      <c r="AE38" s="47"/>
    </row>
    <row r="39" spans="1:31" ht="15">
      <c r="A39" s="87" t="s">
        <v>360</v>
      </c>
      <c r="B39" s="54">
        <f>IF(('[1]FK HU'!C34)="","",('[1]FK HU'!C34))</f>
      </c>
      <c r="C39" s="54">
        <f>IF(('[1]FK HU'!D34)="","",('[1]FK HU'!D34))</f>
      </c>
      <c r="D39" s="47"/>
      <c r="E39" s="54">
        <f>IF('[1]FK HU'!$E$2=0,"",'[1]FK HU'!E34)</f>
        <v>0</v>
      </c>
      <c r="F39" s="54">
        <f>IF('[1]FK HU'!$E$2=0,"",'[1]FK HU'!F34)</f>
        <v>0</v>
      </c>
      <c r="G39" s="54">
        <f>IF('[1]FK HU'!$E$2=0,"",'[1]FK HU'!G34)</f>
        <v>0</v>
      </c>
      <c r="H39" s="54">
        <f>IF('[1]FK HU'!$E$2=0,"",'[1]FK HU'!H34)</f>
        <v>0</v>
      </c>
      <c r="I39" s="54">
        <f>IF('[1]FK HU'!$E$2=0,"",'[1]FK HU'!I34)</f>
        <v>0</v>
      </c>
      <c r="J39" s="54">
        <f>IF('[1]FK HU'!$E$2=0,"",'[1]FK HU'!J34)</f>
        <v>0</v>
      </c>
      <c r="K39" s="54">
        <f>IF('[1]FK HU'!$E$2=0,"",'[1]FK HU'!K34)</f>
        <v>0</v>
      </c>
      <c r="L39" s="54">
        <f>IF('[1]FK HU'!$E$2=0,"",'[1]FK HU'!L34)</f>
        <v>0</v>
      </c>
      <c r="M39" s="62">
        <f t="shared" si="0"/>
        <v>0</v>
      </c>
      <c r="N39" s="54">
        <f>IF('[1]FK HU'!$E$2=0,"",'[1]FK HU'!M34)</f>
        <v>0</v>
      </c>
      <c r="O39" s="54">
        <f>IF('[1]FK HU'!$E$2=0,"",'[1]FK HU'!N34)</f>
        <v>0</v>
      </c>
      <c r="P39" s="54">
        <f>IF('[1]FK HU'!$E$2=0,"",'[1]FK HU'!O34)</f>
        <v>0</v>
      </c>
      <c r="Q39" s="54">
        <f>IF('[1]FK HU'!$E$2=0,"",'[1]FK HU'!P34)</f>
        <v>0</v>
      </c>
      <c r="R39" s="62">
        <f t="shared" si="1"/>
        <v>0</v>
      </c>
      <c r="S39" s="62">
        <f t="shared" si="2"/>
        <v>0</v>
      </c>
      <c r="T39" s="47"/>
      <c r="U39" s="54">
        <f>IF('[1]FK HU'!$E$2=0,"",'[1]FK HU'!Q34)</f>
        <v>0</v>
      </c>
      <c r="V39" s="54">
        <f>IF('[1]FK HU'!$E$2=0,"",'[1]FK HU'!R34)</f>
        <v>0</v>
      </c>
      <c r="W39" s="54">
        <f>IF('[1]FK HU'!$E$2=0,"",'[1]FK HU'!S34)</f>
        <v>0</v>
      </c>
      <c r="X39" s="47"/>
      <c r="Y39" s="88"/>
      <c r="Z39" s="88"/>
      <c r="AA39" s="47"/>
      <c r="AB39" s="47"/>
      <c r="AC39" s="47"/>
      <c r="AD39" s="88"/>
      <c r="AE39" s="47"/>
    </row>
    <row r="40" spans="1:31" ht="15">
      <c r="A40" s="87" t="s">
        <v>362</v>
      </c>
      <c r="B40" s="54">
        <f>IF(('[1]FK HU'!C35)="","",('[1]FK HU'!C35))</f>
      </c>
      <c r="C40" s="54">
        <f>IF(('[1]FK HU'!D35)="","",('[1]FK HU'!D35))</f>
      </c>
      <c r="D40" s="47"/>
      <c r="E40" s="54">
        <f>IF('[1]FK HU'!$E$2=0,"",'[1]FK HU'!E35)</f>
        <v>0</v>
      </c>
      <c r="F40" s="54">
        <f>IF('[1]FK HU'!$E$2=0,"",'[1]FK HU'!F35)</f>
        <v>0</v>
      </c>
      <c r="G40" s="54">
        <f>IF('[1]FK HU'!$E$2=0,"",'[1]FK HU'!G35)</f>
        <v>0</v>
      </c>
      <c r="H40" s="54">
        <f>IF('[1]FK HU'!$E$2=0,"",'[1]FK HU'!H35)</f>
        <v>0</v>
      </c>
      <c r="I40" s="54">
        <f>IF('[1]FK HU'!$E$2=0,"",'[1]FK HU'!I35)</f>
        <v>0</v>
      </c>
      <c r="J40" s="54">
        <f>IF('[1]FK HU'!$E$2=0,"",'[1]FK HU'!J35)</f>
        <v>0</v>
      </c>
      <c r="K40" s="54">
        <f>IF('[1]FK HU'!$E$2=0,"",'[1]FK HU'!K35)</f>
        <v>0</v>
      </c>
      <c r="L40" s="54">
        <f>IF('[1]FK HU'!$E$2=0,"",'[1]FK HU'!L35)</f>
        <v>0</v>
      </c>
      <c r="M40" s="62">
        <f t="shared" si="0"/>
        <v>0</v>
      </c>
      <c r="N40" s="54">
        <f>IF('[1]FK HU'!$E$2=0,"",'[1]FK HU'!M35)</f>
        <v>0</v>
      </c>
      <c r="O40" s="54">
        <f>IF('[1]FK HU'!$E$2=0,"",'[1]FK HU'!N35)</f>
        <v>0</v>
      </c>
      <c r="P40" s="54">
        <f>IF('[1]FK HU'!$E$2=0,"",'[1]FK HU'!O35)</f>
        <v>0</v>
      </c>
      <c r="Q40" s="54">
        <f>IF('[1]FK HU'!$E$2=0,"",'[1]FK HU'!P35)</f>
        <v>0</v>
      </c>
      <c r="R40" s="62">
        <f t="shared" si="1"/>
        <v>0</v>
      </c>
      <c r="S40" s="62">
        <f t="shared" si="2"/>
        <v>0</v>
      </c>
      <c r="T40" s="47"/>
      <c r="U40" s="54">
        <f>IF('[1]FK HU'!$E$2=0,"",'[1]FK HU'!Q35)</f>
        <v>0</v>
      </c>
      <c r="V40" s="54">
        <f>IF('[1]FK HU'!$E$2=0,"",'[1]FK HU'!R35)</f>
        <v>0</v>
      </c>
      <c r="W40" s="54">
        <f>IF('[1]FK HU'!$E$2=0,"",'[1]FK HU'!S35)</f>
        <v>0</v>
      </c>
      <c r="X40" s="47"/>
      <c r="Y40" s="88"/>
      <c r="Z40" s="88"/>
      <c r="AA40" s="47"/>
      <c r="AB40" s="47"/>
      <c r="AC40" s="47"/>
      <c r="AD40" s="88"/>
      <c r="AE40" s="47"/>
    </row>
    <row r="41" spans="1:31" ht="15">
      <c r="A41" s="87" t="s">
        <v>363</v>
      </c>
      <c r="B41" s="54">
        <f>IF(('[1]FK HU'!C36)="","",('[1]FK HU'!C36))</f>
      </c>
      <c r="C41" s="54">
        <f>IF(('[1]FK HU'!D36)="","",('[1]FK HU'!D36))</f>
      </c>
      <c r="D41" s="47"/>
      <c r="E41" s="54">
        <f>IF('[1]FK HU'!$E$2=0,"",'[1]FK HU'!E36)</f>
        <v>0</v>
      </c>
      <c r="F41" s="54">
        <f>IF('[1]FK HU'!$E$2=0,"",'[1]FK HU'!F36)</f>
        <v>0</v>
      </c>
      <c r="G41" s="54">
        <f>IF('[1]FK HU'!$E$2=0,"",'[1]FK HU'!G36)</f>
        <v>0</v>
      </c>
      <c r="H41" s="54">
        <f>IF('[1]FK HU'!$E$2=0,"",'[1]FK HU'!H36)</f>
        <v>0</v>
      </c>
      <c r="I41" s="54">
        <f>IF('[1]FK HU'!$E$2=0,"",'[1]FK HU'!I36)</f>
        <v>0</v>
      </c>
      <c r="J41" s="54">
        <f>IF('[1]FK HU'!$E$2=0,"",'[1]FK HU'!J36)</f>
        <v>0</v>
      </c>
      <c r="K41" s="54">
        <f>IF('[1]FK HU'!$E$2=0,"",'[1]FK HU'!K36)</f>
        <v>0</v>
      </c>
      <c r="L41" s="54">
        <f>IF('[1]FK HU'!$E$2=0,"",'[1]FK HU'!L36)</f>
        <v>0</v>
      </c>
      <c r="M41" s="62">
        <f t="shared" si="0"/>
        <v>0</v>
      </c>
      <c r="N41" s="54">
        <f>IF('[1]FK HU'!$E$2=0,"",'[1]FK HU'!M36)</f>
        <v>0</v>
      </c>
      <c r="O41" s="54">
        <f>IF('[1]FK HU'!$E$2=0,"",'[1]FK HU'!N36)</f>
        <v>0</v>
      </c>
      <c r="P41" s="54">
        <f>IF('[1]FK HU'!$E$2=0,"",'[1]FK HU'!O36)</f>
        <v>0</v>
      </c>
      <c r="Q41" s="54">
        <f>IF('[1]FK HU'!$E$2=0,"",'[1]FK HU'!P36)</f>
        <v>0</v>
      </c>
      <c r="R41" s="62">
        <f t="shared" si="1"/>
        <v>0</v>
      </c>
      <c r="S41" s="62">
        <f t="shared" si="2"/>
        <v>0</v>
      </c>
      <c r="T41" s="47"/>
      <c r="U41" s="54">
        <f>IF('[1]FK HU'!$E$2=0,"",'[1]FK HU'!Q36)</f>
        <v>0</v>
      </c>
      <c r="V41" s="54">
        <f>IF('[1]FK HU'!$E$2=0,"",'[1]FK HU'!R36)</f>
        <v>0</v>
      </c>
      <c r="W41" s="54">
        <f>IF('[1]FK HU'!$E$2=0,"",'[1]FK HU'!S36)</f>
        <v>0</v>
      </c>
      <c r="X41" s="47"/>
      <c r="Y41" s="88"/>
      <c r="Z41" s="88"/>
      <c r="AA41" s="47"/>
      <c r="AB41" s="47"/>
      <c r="AC41" s="47"/>
      <c r="AD41" s="88"/>
      <c r="AE41" s="47"/>
    </row>
    <row r="42" spans="1:31" ht="15">
      <c r="A42" s="87" t="s">
        <v>364</v>
      </c>
      <c r="B42" s="54">
        <f>IF(('[1]FK HU'!C37)="","",('[1]FK HU'!C37))</f>
      </c>
      <c r="C42" s="54">
        <f>IF(('[1]FK HU'!D37)="","",('[1]FK HU'!D37))</f>
      </c>
      <c r="D42" s="47"/>
      <c r="E42" s="54">
        <f>IF('[1]FK HU'!$E$2=0,"",'[1]FK HU'!E37)</f>
        <v>0</v>
      </c>
      <c r="F42" s="54">
        <f>IF('[1]FK HU'!$E$2=0,"",'[1]FK HU'!F37)</f>
        <v>0</v>
      </c>
      <c r="G42" s="54">
        <f>IF('[1]FK HU'!$E$2=0,"",'[1]FK HU'!G37)</f>
        <v>0</v>
      </c>
      <c r="H42" s="54">
        <f>IF('[1]FK HU'!$E$2=0,"",'[1]FK HU'!H37)</f>
        <v>0</v>
      </c>
      <c r="I42" s="54">
        <f>IF('[1]FK HU'!$E$2=0,"",'[1]FK HU'!I37)</f>
        <v>0</v>
      </c>
      <c r="J42" s="54">
        <f>IF('[1]FK HU'!$E$2=0,"",'[1]FK HU'!J37)</f>
        <v>0</v>
      </c>
      <c r="K42" s="54">
        <f>IF('[1]FK HU'!$E$2=0,"",'[1]FK HU'!K37)</f>
        <v>0</v>
      </c>
      <c r="L42" s="54">
        <f>IF('[1]FK HU'!$E$2=0,"",'[1]FK HU'!L37)</f>
        <v>0</v>
      </c>
      <c r="M42" s="62">
        <f t="shared" si="0"/>
        <v>0</v>
      </c>
      <c r="N42" s="54">
        <f>IF('[1]FK HU'!$E$2=0,"",'[1]FK HU'!M37)</f>
        <v>0</v>
      </c>
      <c r="O42" s="54">
        <f>IF('[1]FK HU'!$E$2=0,"",'[1]FK HU'!N37)</f>
        <v>0</v>
      </c>
      <c r="P42" s="54">
        <f>IF('[1]FK HU'!$E$2=0,"",'[1]FK HU'!O37)</f>
        <v>0</v>
      </c>
      <c r="Q42" s="54">
        <f>IF('[1]FK HU'!$E$2=0,"",'[1]FK HU'!P37)</f>
        <v>0</v>
      </c>
      <c r="R42" s="62">
        <f t="shared" si="1"/>
        <v>0</v>
      </c>
      <c r="S42" s="62">
        <f t="shared" si="2"/>
        <v>0</v>
      </c>
      <c r="T42" s="47"/>
      <c r="U42" s="54">
        <f>IF('[1]FK HU'!$E$2=0,"",'[1]FK HU'!Q37)</f>
        <v>0</v>
      </c>
      <c r="V42" s="54">
        <f>IF('[1]FK HU'!$E$2=0,"",'[1]FK HU'!R37)</f>
        <v>0</v>
      </c>
      <c r="W42" s="54">
        <f>IF('[1]FK HU'!$E$2=0,"",'[1]FK HU'!S37)</f>
        <v>0</v>
      </c>
      <c r="X42" s="47"/>
      <c r="Y42" s="88"/>
      <c r="Z42" s="88"/>
      <c r="AA42" s="47"/>
      <c r="AB42" s="47"/>
      <c r="AC42" s="47"/>
      <c r="AD42" s="88"/>
      <c r="AE42" s="47"/>
    </row>
    <row r="43" spans="1:31" ht="15">
      <c r="A43" s="87" t="s">
        <v>365</v>
      </c>
      <c r="B43" s="54">
        <f>IF(('[1]FK HU'!C38)="","",('[1]FK HU'!C38))</f>
      </c>
      <c r="C43" s="54">
        <f>IF(('[1]FK HU'!D38)="","",('[1]FK HU'!D38))</f>
      </c>
      <c r="D43" s="47"/>
      <c r="E43" s="54">
        <f>IF('[1]FK HU'!$E$2=0,"",'[1]FK HU'!E38)</f>
        <v>0</v>
      </c>
      <c r="F43" s="54">
        <f>IF('[1]FK HU'!$E$2=0,"",'[1]FK HU'!F38)</f>
        <v>0</v>
      </c>
      <c r="G43" s="54">
        <f>IF('[1]FK HU'!$E$2=0,"",'[1]FK HU'!G38)</f>
        <v>0</v>
      </c>
      <c r="H43" s="54">
        <f>IF('[1]FK HU'!$E$2=0,"",'[1]FK HU'!H38)</f>
        <v>0</v>
      </c>
      <c r="I43" s="54">
        <f>IF('[1]FK HU'!$E$2=0,"",'[1]FK HU'!I38)</f>
        <v>0</v>
      </c>
      <c r="J43" s="54">
        <f>IF('[1]FK HU'!$E$2=0,"",'[1]FK HU'!J38)</f>
        <v>0</v>
      </c>
      <c r="K43" s="54">
        <f>IF('[1]FK HU'!$E$2=0,"",'[1]FK HU'!K38)</f>
        <v>0</v>
      </c>
      <c r="L43" s="54">
        <f>IF('[1]FK HU'!$E$2=0,"",'[1]FK HU'!L38)</f>
        <v>0</v>
      </c>
      <c r="M43" s="62">
        <f t="shared" si="0"/>
        <v>0</v>
      </c>
      <c r="N43" s="54">
        <f>IF('[1]FK HU'!$E$2=0,"",'[1]FK HU'!M38)</f>
        <v>0</v>
      </c>
      <c r="O43" s="54">
        <f>IF('[1]FK HU'!$E$2=0,"",'[1]FK HU'!N38)</f>
        <v>0</v>
      </c>
      <c r="P43" s="54">
        <f>IF('[1]FK HU'!$E$2=0,"",'[1]FK HU'!O38)</f>
        <v>0</v>
      </c>
      <c r="Q43" s="54">
        <f>IF('[1]FK HU'!$E$2=0,"",'[1]FK HU'!P38)</f>
        <v>0</v>
      </c>
      <c r="R43" s="62">
        <f t="shared" si="1"/>
        <v>0</v>
      </c>
      <c r="S43" s="62">
        <f t="shared" si="2"/>
        <v>0</v>
      </c>
      <c r="T43" s="47"/>
      <c r="U43" s="54">
        <f>IF('[1]FK HU'!$E$2=0,"",'[1]FK HU'!Q38)</f>
        <v>0</v>
      </c>
      <c r="V43" s="54">
        <f>IF('[1]FK HU'!$E$2=0,"",'[1]FK HU'!R38)</f>
        <v>0</v>
      </c>
      <c r="W43" s="54">
        <f>IF('[1]FK HU'!$E$2=0,"",'[1]FK HU'!S38)</f>
        <v>0</v>
      </c>
      <c r="X43" s="47"/>
      <c r="Y43" s="88"/>
      <c r="Z43" s="88"/>
      <c r="AA43" s="47"/>
      <c r="AB43" s="47"/>
      <c r="AC43" s="47"/>
      <c r="AD43" s="88"/>
      <c r="AE43" s="47"/>
    </row>
    <row r="44" spans="1:31" ht="15">
      <c r="A44" s="87" t="s">
        <v>366</v>
      </c>
      <c r="B44" s="54">
        <f>IF(('[1]FK HU'!C39)="","",('[1]FK HU'!C39))</f>
      </c>
      <c r="C44" s="54">
        <f>IF(('[1]FK HU'!D39)="","",('[1]FK HU'!D39))</f>
      </c>
      <c r="D44" s="47"/>
      <c r="E44" s="54">
        <f>IF('[1]FK HU'!$E$2=0,"",'[1]FK HU'!E39)</f>
        <v>0</v>
      </c>
      <c r="F44" s="54">
        <f>IF('[1]FK HU'!$E$2=0,"",'[1]FK HU'!F39)</f>
        <v>0</v>
      </c>
      <c r="G44" s="54">
        <f>IF('[1]FK HU'!$E$2=0,"",'[1]FK HU'!G39)</f>
        <v>0</v>
      </c>
      <c r="H44" s="54">
        <f>IF('[1]FK HU'!$E$2=0,"",'[1]FK HU'!H39)</f>
        <v>0</v>
      </c>
      <c r="I44" s="54">
        <f>IF('[1]FK HU'!$E$2=0,"",'[1]FK HU'!I39)</f>
        <v>0</v>
      </c>
      <c r="J44" s="54">
        <f>IF('[1]FK HU'!$E$2=0,"",'[1]FK HU'!J39)</f>
        <v>0</v>
      </c>
      <c r="K44" s="54">
        <f>IF('[1]FK HU'!$E$2=0,"",'[1]FK HU'!K39)</f>
        <v>0</v>
      </c>
      <c r="L44" s="54">
        <f>IF('[1]FK HU'!$E$2=0,"",'[1]FK HU'!L39)</f>
        <v>0</v>
      </c>
      <c r="M44" s="62">
        <f t="shared" si="0"/>
        <v>0</v>
      </c>
      <c r="N44" s="54">
        <f>IF('[1]FK HU'!$E$2=0,"",'[1]FK HU'!M39)</f>
        <v>0</v>
      </c>
      <c r="O44" s="54">
        <f>IF('[1]FK HU'!$E$2=0,"",'[1]FK HU'!N39)</f>
        <v>0</v>
      </c>
      <c r="P44" s="54">
        <f>IF('[1]FK HU'!$E$2=0,"",'[1]FK HU'!O39)</f>
        <v>0</v>
      </c>
      <c r="Q44" s="54">
        <f>IF('[1]FK HU'!$E$2=0,"",'[1]FK HU'!P39)</f>
        <v>0</v>
      </c>
      <c r="R44" s="62">
        <f t="shared" si="1"/>
        <v>0</v>
      </c>
      <c r="S44" s="62">
        <f t="shared" si="2"/>
        <v>0</v>
      </c>
      <c r="T44" s="47"/>
      <c r="U44" s="54">
        <f>IF('[1]FK HU'!$E$2=0,"",'[1]FK HU'!Q39)</f>
        <v>0</v>
      </c>
      <c r="V44" s="54">
        <f>IF('[1]FK HU'!$E$2=0,"",'[1]FK HU'!R39)</f>
        <v>0</v>
      </c>
      <c r="W44" s="54">
        <f>IF('[1]FK HU'!$E$2=0,"",'[1]FK HU'!S39)</f>
        <v>0</v>
      </c>
      <c r="X44" s="47"/>
      <c r="Y44" s="88"/>
      <c r="Z44" s="88"/>
      <c r="AA44" s="47"/>
      <c r="AB44" s="47"/>
      <c r="AC44" s="47"/>
      <c r="AD44" s="88"/>
      <c r="AE44" s="47"/>
    </row>
    <row r="45" spans="1:31" ht="15">
      <c r="A45" s="87" t="s">
        <v>367</v>
      </c>
      <c r="B45" s="54">
        <f>IF(('[1]FK HU'!C40)="","",('[1]FK HU'!C40))</f>
      </c>
      <c r="C45" s="54">
        <f>IF(('[1]FK HU'!D40)="","",('[1]FK HU'!D40))</f>
      </c>
      <c r="D45" s="47"/>
      <c r="E45" s="54">
        <f>IF('[1]FK HU'!$E$2=0,"",'[1]FK HU'!E40)</f>
        <v>0</v>
      </c>
      <c r="F45" s="54">
        <f>IF('[1]FK HU'!$E$2=0,"",'[1]FK HU'!F40)</f>
        <v>0</v>
      </c>
      <c r="G45" s="54">
        <f>IF('[1]FK HU'!$E$2=0,"",'[1]FK HU'!G40)</f>
        <v>0</v>
      </c>
      <c r="H45" s="54">
        <f>IF('[1]FK HU'!$E$2=0,"",'[1]FK HU'!H40)</f>
        <v>0</v>
      </c>
      <c r="I45" s="54">
        <f>IF('[1]FK HU'!$E$2=0,"",'[1]FK HU'!I40)</f>
        <v>0</v>
      </c>
      <c r="J45" s="54">
        <f>IF('[1]FK HU'!$E$2=0,"",'[1]FK HU'!J40)</f>
        <v>0</v>
      </c>
      <c r="K45" s="54">
        <f>IF('[1]FK HU'!$E$2=0,"",'[1]FK HU'!K40)</f>
        <v>0</v>
      </c>
      <c r="L45" s="54">
        <f>IF('[1]FK HU'!$E$2=0,"",'[1]FK HU'!L40)</f>
        <v>0</v>
      </c>
      <c r="M45" s="62">
        <f t="shared" si="0"/>
        <v>0</v>
      </c>
      <c r="N45" s="54">
        <f>IF('[1]FK HU'!$E$2=0,"",'[1]FK HU'!M40)</f>
        <v>0</v>
      </c>
      <c r="O45" s="54">
        <f>IF('[1]FK HU'!$E$2=0,"",'[1]FK HU'!N40)</f>
        <v>0</v>
      </c>
      <c r="P45" s="54">
        <f>IF('[1]FK HU'!$E$2=0,"",'[1]FK HU'!O40)</f>
        <v>0</v>
      </c>
      <c r="Q45" s="54">
        <f>IF('[1]FK HU'!$E$2=0,"",'[1]FK HU'!P40)</f>
        <v>0</v>
      </c>
      <c r="R45" s="62">
        <f t="shared" si="1"/>
        <v>0</v>
      </c>
      <c r="S45" s="62">
        <f t="shared" si="2"/>
        <v>0</v>
      </c>
      <c r="T45" s="47"/>
      <c r="U45" s="54">
        <f>IF('[1]FK HU'!$E$2=0,"",'[1]FK HU'!Q40)</f>
        <v>0</v>
      </c>
      <c r="V45" s="54">
        <f>IF('[1]FK HU'!$E$2=0,"",'[1]FK HU'!R40)</f>
        <v>0</v>
      </c>
      <c r="W45" s="54">
        <f>IF('[1]FK HU'!$E$2=0,"",'[1]FK HU'!S40)</f>
        <v>0</v>
      </c>
      <c r="X45" s="47"/>
      <c r="Y45" s="88"/>
      <c r="Z45" s="88"/>
      <c r="AA45" s="47"/>
      <c r="AB45" s="47"/>
      <c r="AC45" s="47"/>
      <c r="AD45" s="88"/>
      <c r="AE45" s="47"/>
    </row>
    <row r="46" spans="1:31" ht="15">
      <c r="A46" s="87" t="s">
        <v>368</v>
      </c>
      <c r="B46" s="54">
        <f>IF(('[1]FK HU'!C41)="","",('[1]FK HU'!C41))</f>
      </c>
      <c r="C46" s="54">
        <f>IF(('[1]FK HU'!D41)="","",('[1]FK HU'!D41))</f>
      </c>
      <c r="D46" s="47"/>
      <c r="E46" s="54">
        <f>IF('[1]FK HU'!$E$2=0,"",'[1]FK HU'!E41)</f>
        <v>0</v>
      </c>
      <c r="F46" s="54">
        <f>IF('[1]FK HU'!$E$2=0,"",'[1]FK HU'!F41)</f>
        <v>0</v>
      </c>
      <c r="G46" s="54">
        <f>IF('[1]FK HU'!$E$2=0,"",'[1]FK HU'!G41)</f>
        <v>0</v>
      </c>
      <c r="H46" s="54">
        <f>IF('[1]FK HU'!$E$2=0,"",'[1]FK HU'!H41)</f>
        <v>0</v>
      </c>
      <c r="I46" s="54">
        <f>IF('[1]FK HU'!$E$2=0,"",'[1]FK HU'!I41)</f>
        <v>0</v>
      </c>
      <c r="J46" s="54">
        <f>IF('[1]FK HU'!$E$2=0,"",'[1]FK HU'!J41)</f>
        <v>0</v>
      </c>
      <c r="K46" s="54">
        <f>IF('[1]FK HU'!$E$2=0,"",'[1]FK HU'!K41)</f>
        <v>0</v>
      </c>
      <c r="L46" s="54">
        <f>IF('[1]FK HU'!$E$2=0,"",'[1]FK HU'!L41)</f>
        <v>0</v>
      </c>
      <c r="M46" s="62">
        <f t="shared" si="0"/>
        <v>0</v>
      </c>
      <c r="N46" s="54">
        <f>IF('[1]FK HU'!$E$2=0,"",'[1]FK HU'!M41)</f>
        <v>0</v>
      </c>
      <c r="O46" s="54">
        <f>IF('[1]FK HU'!$E$2=0,"",'[1]FK HU'!N41)</f>
        <v>0</v>
      </c>
      <c r="P46" s="54">
        <f>IF('[1]FK HU'!$E$2=0,"",'[1]FK HU'!O41)</f>
        <v>0</v>
      </c>
      <c r="Q46" s="54">
        <f>IF('[1]FK HU'!$E$2=0,"",'[1]FK HU'!P41)</f>
        <v>0</v>
      </c>
      <c r="R46" s="62">
        <f t="shared" si="1"/>
        <v>0</v>
      </c>
      <c r="S46" s="62">
        <f t="shared" si="2"/>
        <v>0</v>
      </c>
      <c r="T46" s="47"/>
      <c r="U46" s="54">
        <f>IF('[1]FK HU'!$E$2=0,"",'[1]FK HU'!Q41)</f>
        <v>0</v>
      </c>
      <c r="V46" s="54">
        <f>IF('[1]FK HU'!$E$2=0,"",'[1]FK HU'!R41)</f>
        <v>0</v>
      </c>
      <c r="W46" s="54">
        <f>IF('[1]FK HU'!$E$2=0,"",'[1]FK HU'!S41)</f>
        <v>0</v>
      </c>
      <c r="X46" s="47"/>
      <c r="Y46" s="88"/>
      <c r="Z46" s="88"/>
      <c r="AA46" s="47"/>
      <c r="AB46" s="47"/>
      <c r="AC46" s="47"/>
      <c r="AD46" s="88"/>
      <c r="AE46" s="47"/>
    </row>
    <row r="47" spans="1:31" ht="15">
      <c r="A47" s="87" t="s">
        <v>369</v>
      </c>
      <c r="B47" s="54">
        <f>IF(('[1]FK HU'!C42)="","",('[1]FK HU'!C42))</f>
      </c>
      <c r="C47" s="54">
        <f>IF(('[1]FK HU'!D42)="","",('[1]FK HU'!D42))</f>
      </c>
      <c r="D47" s="47"/>
      <c r="E47" s="54">
        <f>IF('[1]FK HU'!$E$2=0,"",'[1]FK HU'!E42)</f>
        <v>0</v>
      </c>
      <c r="F47" s="54">
        <f>IF('[1]FK HU'!$E$2=0,"",'[1]FK HU'!F42)</f>
        <v>0</v>
      </c>
      <c r="G47" s="54">
        <f>IF('[1]FK HU'!$E$2=0,"",'[1]FK HU'!G42)</f>
        <v>0</v>
      </c>
      <c r="H47" s="54">
        <f>IF('[1]FK HU'!$E$2=0,"",'[1]FK HU'!H42)</f>
        <v>0</v>
      </c>
      <c r="I47" s="54">
        <f>IF('[1]FK HU'!$E$2=0,"",'[1]FK HU'!I42)</f>
        <v>0</v>
      </c>
      <c r="J47" s="54">
        <f>IF('[1]FK HU'!$E$2=0,"",'[1]FK HU'!J42)</f>
        <v>0</v>
      </c>
      <c r="K47" s="54">
        <f>IF('[1]FK HU'!$E$2=0,"",'[1]FK HU'!K42)</f>
        <v>0</v>
      </c>
      <c r="L47" s="54">
        <f>IF('[1]FK HU'!$E$2=0,"",'[1]FK HU'!L42)</f>
        <v>0</v>
      </c>
      <c r="M47" s="62">
        <f t="shared" si="0"/>
        <v>0</v>
      </c>
      <c r="N47" s="54">
        <f>IF('[1]FK HU'!$E$2=0,"",'[1]FK HU'!M42)</f>
        <v>0</v>
      </c>
      <c r="O47" s="54">
        <f>IF('[1]FK HU'!$E$2=0,"",'[1]FK HU'!N42)</f>
        <v>0</v>
      </c>
      <c r="P47" s="54">
        <f>IF('[1]FK HU'!$E$2=0,"",'[1]FK HU'!O42)</f>
        <v>0</v>
      </c>
      <c r="Q47" s="54">
        <f>IF('[1]FK HU'!$E$2=0,"",'[1]FK HU'!P42)</f>
        <v>0</v>
      </c>
      <c r="R47" s="62">
        <f t="shared" si="1"/>
        <v>0</v>
      </c>
      <c r="S47" s="62">
        <f t="shared" si="2"/>
        <v>0</v>
      </c>
      <c r="T47" s="47"/>
      <c r="U47" s="54">
        <f>IF('[1]FK HU'!$E$2=0,"",'[1]FK HU'!Q42)</f>
        <v>0</v>
      </c>
      <c r="V47" s="54">
        <f>IF('[1]FK HU'!$E$2=0,"",'[1]FK HU'!R42)</f>
        <v>0</v>
      </c>
      <c r="W47" s="54">
        <f>IF('[1]FK HU'!$E$2=0,"",'[1]FK HU'!S42)</f>
        <v>0</v>
      </c>
      <c r="X47" s="47"/>
      <c r="Y47" s="88"/>
      <c r="Z47" s="88"/>
      <c r="AA47" s="47"/>
      <c r="AB47" s="47"/>
      <c r="AC47" s="47"/>
      <c r="AD47" s="88"/>
      <c r="AE47" s="47"/>
    </row>
    <row r="48" spans="1:31" ht="15">
      <c r="A48" s="87" t="s">
        <v>370</v>
      </c>
      <c r="B48" s="54">
        <f>IF(('[1]FK HU'!C43)="","",('[1]FK HU'!C43))</f>
      </c>
      <c r="C48" s="54">
        <f>IF(('[1]FK HU'!D43)="","",('[1]FK HU'!D43))</f>
      </c>
      <c r="D48" s="47"/>
      <c r="E48" s="54">
        <f>IF('[1]FK HU'!$E$2=0,"",'[1]FK HU'!E43)</f>
        <v>0</v>
      </c>
      <c r="F48" s="54">
        <f>IF('[1]FK HU'!$E$2=0,"",'[1]FK HU'!F43)</f>
        <v>0</v>
      </c>
      <c r="G48" s="54">
        <f>IF('[1]FK HU'!$E$2=0,"",'[1]FK HU'!G43)</f>
        <v>0</v>
      </c>
      <c r="H48" s="54">
        <f>IF('[1]FK HU'!$E$2=0,"",'[1]FK HU'!H43)</f>
        <v>0</v>
      </c>
      <c r="I48" s="54">
        <f>IF('[1]FK HU'!$E$2=0,"",'[1]FK HU'!I43)</f>
        <v>0</v>
      </c>
      <c r="J48" s="54">
        <f>IF('[1]FK HU'!$E$2=0,"",'[1]FK HU'!J43)</f>
        <v>0</v>
      </c>
      <c r="K48" s="54">
        <f>IF('[1]FK HU'!$E$2=0,"",'[1]FK HU'!K43)</f>
        <v>0</v>
      </c>
      <c r="L48" s="54">
        <f>IF('[1]FK HU'!$E$2=0,"",'[1]FK HU'!L43)</f>
        <v>0</v>
      </c>
      <c r="M48" s="62">
        <f t="shared" si="0"/>
        <v>0</v>
      </c>
      <c r="N48" s="54">
        <f>IF('[1]FK HU'!$E$2=0,"",'[1]FK HU'!M43)</f>
        <v>0</v>
      </c>
      <c r="O48" s="54">
        <f>IF('[1]FK HU'!$E$2=0,"",'[1]FK HU'!N43)</f>
        <v>0</v>
      </c>
      <c r="P48" s="54">
        <f>IF('[1]FK HU'!$E$2=0,"",'[1]FK HU'!O43)</f>
        <v>0</v>
      </c>
      <c r="Q48" s="54">
        <f>IF('[1]FK HU'!$E$2=0,"",'[1]FK HU'!P43)</f>
        <v>0</v>
      </c>
      <c r="R48" s="62">
        <f t="shared" si="1"/>
        <v>0</v>
      </c>
      <c r="S48" s="62">
        <f t="shared" si="2"/>
        <v>0</v>
      </c>
      <c r="T48" s="47"/>
      <c r="U48" s="54">
        <f>IF('[1]FK HU'!$E$2=0,"",'[1]FK HU'!Q43)</f>
        <v>0</v>
      </c>
      <c r="V48" s="54">
        <f>IF('[1]FK HU'!$E$2=0,"",'[1]FK HU'!R43)</f>
        <v>0</v>
      </c>
      <c r="W48" s="54">
        <f>IF('[1]FK HU'!$E$2=0,"",'[1]FK HU'!S43)</f>
        <v>0</v>
      </c>
      <c r="X48" s="47"/>
      <c r="Y48" s="88"/>
      <c r="Z48" s="88"/>
      <c r="AA48" s="47"/>
      <c r="AB48" s="47"/>
      <c r="AC48" s="47"/>
      <c r="AD48" s="88"/>
      <c r="AE48" s="47"/>
    </row>
    <row r="49" spans="1:31" ht="15">
      <c r="A49" s="87" t="s">
        <v>371</v>
      </c>
      <c r="B49" s="54">
        <f>IF(('[1]FK HU'!C44)="","",('[1]FK HU'!C44))</f>
      </c>
      <c r="C49" s="54">
        <f>IF(('[1]FK HU'!D44)="","",('[1]FK HU'!D44))</f>
      </c>
      <c r="D49" s="47"/>
      <c r="E49" s="54">
        <f>IF('[1]FK HU'!$E$2=0,"",'[1]FK HU'!E44)</f>
        <v>0</v>
      </c>
      <c r="F49" s="54">
        <f>IF('[1]FK HU'!$E$2=0,"",'[1]FK HU'!F44)</f>
        <v>0</v>
      </c>
      <c r="G49" s="54">
        <f>IF('[1]FK HU'!$E$2=0,"",'[1]FK HU'!G44)</f>
        <v>0</v>
      </c>
      <c r="H49" s="54">
        <f>IF('[1]FK HU'!$E$2=0,"",'[1]FK HU'!H44)</f>
        <v>0</v>
      </c>
      <c r="I49" s="54">
        <f>IF('[1]FK HU'!$E$2=0,"",'[1]FK HU'!I44)</f>
        <v>0</v>
      </c>
      <c r="J49" s="54">
        <f>IF('[1]FK HU'!$E$2=0,"",'[1]FK HU'!J44)</f>
        <v>0</v>
      </c>
      <c r="K49" s="54">
        <f>IF('[1]FK HU'!$E$2=0,"",'[1]FK HU'!K44)</f>
        <v>0</v>
      </c>
      <c r="L49" s="54">
        <f>IF('[1]FK HU'!$E$2=0,"",'[1]FK HU'!L44)</f>
        <v>0</v>
      </c>
      <c r="M49" s="62">
        <f t="shared" si="0"/>
        <v>0</v>
      </c>
      <c r="N49" s="54">
        <f>IF('[1]FK HU'!$E$2=0,"",'[1]FK HU'!M44)</f>
        <v>0</v>
      </c>
      <c r="O49" s="54">
        <f>IF('[1]FK HU'!$E$2=0,"",'[1]FK HU'!N44)</f>
        <v>0</v>
      </c>
      <c r="P49" s="54">
        <f>IF('[1]FK HU'!$E$2=0,"",'[1]FK HU'!O44)</f>
        <v>0</v>
      </c>
      <c r="Q49" s="54">
        <f>IF('[1]FK HU'!$E$2=0,"",'[1]FK HU'!P44)</f>
        <v>0</v>
      </c>
      <c r="R49" s="62">
        <f t="shared" si="1"/>
        <v>0</v>
      </c>
      <c r="S49" s="62">
        <f t="shared" si="2"/>
        <v>0</v>
      </c>
      <c r="T49" s="47"/>
      <c r="U49" s="54">
        <f>IF('[1]FK HU'!$E$2=0,"",'[1]FK HU'!Q44)</f>
        <v>0</v>
      </c>
      <c r="V49" s="54">
        <f>IF('[1]FK HU'!$E$2=0,"",'[1]FK HU'!R44)</f>
        <v>0</v>
      </c>
      <c r="W49" s="54">
        <f>IF('[1]FK HU'!$E$2=0,"",'[1]FK HU'!S44)</f>
        <v>0</v>
      </c>
      <c r="X49" s="47"/>
      <c r="Y49" s="88"/>
      <c r="Z49" s="88"/>
      <c r="AA49" s="47"/>
      <c r="AB49" s="47"/>
      <c r="AC49" s="47"/>
      <c r="AD49" s="88"/>
      <c r="AE49" s="47"/>
    </row>
    <row r="50" spans="1:31" ht="15">
      <c r="A50" s="87" t="s">
        <v>372</v>
      </c>
      <c r="B50" s="54">
        <f>IF(('[1]FK HU'!C45)="","",('[1]FK HU'!C45))</f>
      </c>
      <c r="C50" s="54">
        <f>IF(('[1]FK HU'!D45)="","",('[1]FK HU'!D45))</f>
      </c>
      <c r="D50" s="47"/>
      <c r="E50" s="54">
        <f>IF('[1]FK HU'!$E$2=0,"",'[1]FK HU'!E45)</f>
        <v>0</v>
      </c>
      <c r="F50" s="54">
        <f>IF('[1]FK HU'!$E$2=0,"",'[1]FK HU'!F45)</f>
        <v>0</v>
      </c>
      <c r="G50" s="54">
        <f>IF('[1]FK HU'!$E$2=0,"",'[1]FK HU'!G45)</f>
        <v>0</v>
      </c>
      <c r="H50" s="54">
        <f>IF('[1]FK HU'!$E$2=0,"",'[1]FK HU'!H45)</f>
        <v>0</v>
      </c>
      <c r="I50" s="54">
        <f>IF('[1]FK HU'!$E$2=0,"",'[1]FK HU'!I45)</f>
        <v>0</v>
      </c>
      <c r="J50" s="54">
        <f>IF('[1]FK HU'!$E$2=0,"",'[1]FK HU'!J45)</f>
        <v>0</v>
      </c>
      <c r="K50" s="54">
        <f>IF('[1]FK HU'!$E$2=0,"",'[1]FK HU'!K45)</f>
        <v>0</v>
      </c>
      <c r="L50" s="54">
        <f>IF('[1]FK HU'!$E$2=0,"",'[1]FK HU'!L45)</f>
        <v>0</v>
      </c>
      <c r="M50" s="62">
        <f t="shared" si="0"/>
        <v>0</v>
      </c>
      <c r="N50" s="54">
        <f>IF('[1]FK HU'!$E$2=0,"",'[1]FK HU'!M45)</f>
        <v>0</v>
      </c>
      <c r="O50" s="54">
        <f>IF('[1]FK HU'!$E$2=0,"",'[1]FK HU'!N45)</f>
        <v>0</v>
      </c>
      <c r="P50" s="54">
        <f>IF('[1]FK HU'!$E$2=0,"",'[1]FK HU'!O45)</f>
        <v>0</v>
      </c>
      <c r="Q50" s="54">
        <f>IF('[1]FK HU'!$E$2=0,"",'[1]FK HU'!P45)</f>
        <v>0</v>
      </c>
      <c r="R50" s="62">
        <f t="shared" si="1"/>
        <v>0</v>
      </c>
      <c r="S50" s="62">
        <f t="shared" si="2"/>
        <v>0</v>
      </c>
      <c r="T50" s="47"/>
      <c r="U50" s="54">
        <f>IF('[1]FK HU'!$E$2=0,"",'[1]FK HU'!Q45)</f>
        <v>0</v>
      </c>
      <c r="V50" s="54">
        <f>IF('[1]FK HU'!$E$2=0,"",'[1]FK HU'!R45)</f>
        <v>0</v>
      </c>
      <c r="W50" s="54">
        <f>IF('[1]FK HU'!$E$2=0,"",'[1]FK HU'!S45)</f>
        <v>0</v>
      </c>
      <c r="X50" s="47"/>
      <c r="Y50" s="88"/>
      <c r="Z50" s="88"/>
      <c r="AA50" s="47"/>
      <c r="AB50" s="47"/>
      <c r="AC50" s="47"/>
      <c r="AD50" s="88"/>
      <c r="AE50" s="47"/>
    </row>
    <row r="51" spans="1:31" ht="15">
      <c r="A51" s="87" t="s">
        <v>373</v>
      </c>
      <c r="B51" s="54">
        <f>IF(('[1]FK HU'!C46)="","",('[1]FK HU'!C46))</f>
      </c>
      <c r="C51" s="54">
        <f>IF(('[1]FK HU'!D46)="","",('[1]FK HU'!D46))</f>
      </c>
      <c r="D51" s="47"/>
      <c r="E51" s="54">
        <f>IF('[1]FK HU'!$E$2=0,"",'[1]FK HU'!E46)</f>
        <v>0</v>
      </c>
      <c r="F51" s="54">
        <f>IF('[1]FK HU'!$E$2=0,"",'[1]FK HU'!F46)</f>
        <v>0</v>
      </c>
      <c r="G51" s="54">
        <f>IF('[1]FK HU'!$E$2=0,"",'[1]FK HU'!G46)</f>
        <v>0</v>
      </c>
      <c r="H51" s="54">
        <f>IF('[1]FK HU'!$E$2=0,"",'[1]FK HU'!H46)</f>
        <v>0</v>
      </c>
      <c r="I51" s="54">
        <f>IF('[1]FK HU'!$E$2=0,"",'[1]FK HU'!I46)</f>
        <v>0</v>
      </c>
      <c r="J51" s="54">
        <f>IF('[1]FK HU'!$E$2=0,"",'[1]FK HU'!J46)</f>
        <v>0</v>
      </c>
      <c r="K51" s="54">
        <f>IF('[1]FK HU'!$E$2=0,"",'[1]FK HU'!K46)</f>
        <v>0</v>
      </c>
      <c r="L51" s="54">
        <f>IF('[1]FK HU'!$E$2=0,"",'[1]FK HU'!L46)</f>
        <v>0</v>
      </c>
      <c r="M51" s="62">
        <f t="shared" si="0"/>
        <v>0</v>
      </c>
      <c r="N51" s="54">
        <f>IF('[1]FK HU'!$E$2=0,"",'[1]FK HU'!M46)</f>
        <v>0</v>
      </c>
      <c r="O51" s="54">
        <f>IF('[1]FK HU'!$E$2=0,"",'[1]FK HU'!N46)</f>
        <v>0</v>
      </c>
      <c r="P51" s="54">
        <f>IF('[1]FK HU'!$E$2=0,"",'[1]FK HU'!O46)</f>
        <v>0</v>
      </c>
      <c r="Q51" s="54">
        <f>IF('[1]FK HU'!$E$2=0,"",'[1]FK HU'!P46)</f>
        <v>0</v>
      </c>
      <c r="R51" s="62">
        <f t="shared" si="1"/>
        <v>0</v>
      </c>
      <c r="S51" s="62">
        <f t="shared" si="2"/>
        <v>0</v>
      </c>
      <c r="T51" s="47"/>
      <c r="U51" s="54">
        <f>IF('[1]FK HU'!$E$2=0,"",'[1]FK HU'!Q46)</f>
        <v>0</v>
      </c>
      <c r="V51" s="54">
        <f>IF('[1]FK HU'!$E$2=0,"",'[1]FK HU'!R46)</f>
        <v>0</v>
      </c>
      <c r="W51" s="54">
        <f>IF('[1]FK HU'!$E$2=0,"",'[1]FK HU'!S46)</f>
        <v>0</v>
      </c>
      <c r="X51" s="47"/>
      <c r="Y51" s="88"/>
      <c r="Z51" s="88"/>
      <c r="AA51" s="47"/>
      <c r="AB51" s="47"/>
      <c r="AC51" s="47"/>
      <c r="AD51" s="88"/>
      <c r="AE51" s="47"/>
    </row>
    <row r="52" spans="1:31" ht="15">
      <c r="A52" s="87" t="s">
        <v>374</v>
      </c>
      <c r="B52" s="54">
        <f>IF(('[1]FK HU'!C47)="","",('[1]FK HU'!C47))</f>
      </c>
      <c r="C52" s="54">
        <f>IF(('[1]FK HU'!D47)="","",('[1]FK HU'!D47))</f>
      </c>
      <c r="D52" s="47"/>
      <c r="E52" s="54">
        <f>IF('[1]FK HU'!$E$2=0,"",'[1]FK HU'!E47)</f>
        <v>0</v>
      </c>
      <c r="F52" s="54">
        <f>IF('[1]FK HU'!$E$2=0,"",'[1]FK HU'!F47)</f>
        <v>0</v>
      </c>
      <c r="G52" s="54">
        <f>IF('[1]FK HU'!$E$2=0,"",'[1]FK HU'!G47)</f>
        <v>0</v>
      </c>
      <c r="H52" s="54">
        <f>IF('[1]FK HU'!$E$2=0,"",'[1]FK HU'!H47)</f>
        <v>0</v>
      </c>
      <c r="I52" s="54">
        <f>IF('[1]FK HU'!$E$2=0,"",'[1]FK HU'!I47)</f>
        <v>0</v>
      </c>
      <c r="J52" s="54">
        <f>IF('[1]FK HU'!$E$2=0,"",'[1]FK HU'!J47)</f>
        <v>0</v>
      </c>
      <c r="K52" s="54">
        <f>IF('[1]FK HU'!$E$2=0,"",'[1]FK HU'!K47)</f>
        <v>0</v>
      </c>
      <c r="L52" s="54">
        <f>IF('[1]FK HU'!$E$2=0,"",'[1]FK HU'!L47)</f>
        <v>0</v>
      </c>
      <c r="M52" s="62">
        <f t="shared" si="0"/>
        <v>0</v>
      </c>
      <c r="N52" s="54">
        <f>IF('[1]FK HU'!$E$2=0,"",'[1]FK HU'!M47)</f>
        <v>0</v>
      </c>
      <c r="O52" s="54">
        <f>IF('[1]FK HU'!$E$2=0,"",'[1]FK HU'!N47)</f>
        <v>0</v>
      </c>
      <c r="P52" s="54">
        <f>IF('[1]FK HU'!$E$2=0,"",'[1]FK HU'!O47)</f>
        <v>0</v>
      </c>
      <c r="Q52" s="54">
        <f>IF('[1]FK HU'!$E$2=0,"",'[1]FK HU'!P47)</f>
        <v>0</v>
      </c>
      <c r="R52" s="62">
        <f t="shared" si="1"/>
        <v>0</v>
      </c>
      <c r="S52" s="62">
        <f t="shared" si="2"/>
        <v>0</v>
      </c>
      <c r="T52" s="47"/>
      <c r="U52" s="54">
        <f>IF('[1]FK HU'!$E$2=0,"",'[1]FK HU'!Q47)</f>
        <v>0</v>
      </c>
      <c r="V52" s="54">
        <f>IF('[1]FK HU'!$E$2=0,"",'[1]FK HU'!R47)</f>
        <v>0</v>
      </c>
      <c r="W52" s="54">
        <f>IF('[1]FK HU'!$E$2=0,"",'[1]FK HU'!S47)</f>
        <v>0</v>
      </c>
      <c r="X52" s="47"/>
      <c r="Y52" s="88"/>
      <c r="Z52" s="88"/>
      <c r="AA52" s="47"/>
      <c r="AB52" s="47"/>
      <c r="AC52" s="47"/>
      <c r="AD52" s="88"/>
      <c r="AE52" s="47"/>
    </row>
    <row r="53" spans="1:31" ht="15">
      <c r="A53" s="87" t="s">
        <v>375</v>
      </c>
      <c r="B53" s="54">
        <f>IF(('[1]FK HU'!C48)="","",('[1]FK HU'!C48))</f>
      </c>
      <c r="C53" s="54">
        <f>IF(('[1]FK HU'!D48)="","",('[1]FK HU'!D48))</f>
      </c>
      <c r="D53" s="47"/>
      <c r="E53" s="54">
        <f>IF('[1]FK HU'!$E$2=0,"",'[1]FK HU'!E48)</f>
        <v>0</v>
      </c>
      <c r="F53" s="54">
        <f>IF('[1]FK HU'!$E$2=0,"",'[1]FK HU'!F48)</f>
        <v>0</v>
      </c>
      <c r="G53" s="54">
        <f>IF('[1]FK HU'!$E$2=0,"",'[1]FK HU'!G48)</f>
        <v>0</v>
      </c>
      <c r="H53" s="54">
        <f>IF('[1]FK HU'!$E$2=0,"",'[1]FK HU'!H48)</f>
        <v>0</v>
      </c>
      <c r="I53" s="54">
        <f>IF('[1]FK HU'!$E$2=0,"",'[1]FK HU'!I48)</f>
        <v>0</v>
      </c>
      <c r="J53" s="54">
        <f>IF('[1]FK HU'!$E$2=0,"",'[1]FK HU'!J48)</f>
        <v>0</v>
      </c>
      <c r="K53" s="54">
        <f>IF('[1]FK HU'!$E$2=0,"",'[1]FK HU'!K48)</f>
        <v>0</v>
      </c>
      <c r="L53" s="54">
        <f>IF('[1]FK HU'!$E$2=0,"",'[1]FK HU'!L48)</f>
        <v>0</v>
      </c>
      <c r="M53" s="62">
        <f t="shared" si="0"/>
        <v>0</v>
      </c>
      <c r="N53" s="54">
        <f>IF('[1]FK HU'!$E$2=0,"",'[1]FK HU'!M48)</f>
        <v>0</v>
      </c>
      <c r="O53" s="54">
        <f>IF('[1]FK HU'!$E$2=0,"",'[1]FK HU'!N48)</f>
        <v>0</v>
      </c>
      <c r="P53" s="54">
        <f>IF('[1]FK HU'!$E$2=0,"",'[1]FK HU'!O48)</f>
        <v>0</v>
      </c>
      <c r="Q53" s="54">
        <f>IF('[1]FK HU'!$E$2=0,"",'[1]FK HU'!P48)</f>
        <v>0</v>
      </c>
      <c r="R53" s="62">
        <f t="shared" si="1"/>
        <v>0</v>
      </c>
      <c r="S53" s="62">
        <f t="shared" si="2"/>
        <v>0</v>
      </c>
      <c r="T53" s="47"/>
      <c r="U53" s="54">
        <f>IF('[1]FK HU'!$E$2=0,"",'[1]FK HU'!Q48)</f>
        <v>0</v>
      </c>
      <c r="V53" s="54">
        <f>IF('[1]FK HU'!$E$2=0,"",'[1]FK HU'!R48)</f>
        <v>0</v>
      </c>
      <c r="W53" s="54">
        <f>IF('[1]FK HU'!$E$2=0,"",'[1]FK HU'!S48)</f>
        <v>0</v>
      </c>
      <c r="X53" s="47"/>
      <c r="Y53" s="88"/>
      <c r="Z53" s="88"/>
      <c r="AA53" s="47"/>
      <c r="AB53" s="47"/>
      <c r="AC53" s="47"/>
      <c r="AD53" s="88"/>
      <c r="AE53" s="47"/>
    </row>
    <row r="54" spans="1:31" ht="15">
      <c r="A54" s="87" t="s">
        <v>376</v>
      </c>
      <c r="B54" s="54">
        <f>IF(('[1]FK HU'!C49)="","",('[1]FK HU'!C49))</f>
      </c>
      <c r="C54" s="54">
        <f>IF(('[1]FK HU'!D49)="","",('[1]FK HU'!D49))</f>
      </c>
      <c r="D54" s="47"/>
      <c r="E54" s="54">
        <f>IF('[1]FK HU'!$E$2=0,"",'[1]FK HU'!E49)</f>
        <v>0</v>
      </c>
      <c r="F54" s="54">
        <f>IF('[1]FK HU'!$E$2=0,"",'[1]FK HU'!F49)</f>
        <v>0</v>
      </c>
      <c r="G54" s="54">
        <f>IF('[1]FK HU'!$E$2=0,"",'[1]FK HU'!G49)</f>
        <v>0</v>
      </c>
      <c r="H54" s="54">
        <f>IF('[1]FK HU'!$E$2=0,"",'[1]FK HU'!H49)</f>
        <v>0</v>
      </c>
      <c r="I54" s="54">
        <f>IF('[1]FK HU'!$E$2=0,"",'[1]FK HU'!I49)</f>
        <v>0</v>
      </c>
      <c r="J54" s="54">
        <f>IF('[1]FK HU'!$E$2=0,"",'[1]FK HU'!J49)</f>
        <v>0</v>
      </c>
      <c r="K54" s="54">
        <f>IF('[1]FK HU'!$E$2=0,"",'[1]FK HU'!K49)</f>
        <v>0</v>
      </c>
      <c r="L54" s="54">
        <f>IF('[1]FK HU'!$E$2=0,"",'[1]FK HU'!L49)</f>
        <v>0</v>
      </c>
      <c r="M54" s="62">
        <f t="shared" si="0"/>
        <v>0</v>
      </c>
      <c r="N54" s="54">
        <f>IF('[1]FK HU'!$E$2=0,"",'[1]FK HU'!M49)</f>
        <v>0</v>
      </c>
      <c r="O54" s="54">
        <f>IF('[1]FK HU'!$E$2=0,"",'[1]FK HU'!N49)</f>
        <v>0</v>
      </c>
      <c r="P54" s="54">
        <f>IF('[1]FK HU'!$E$2=0,"",'[1]FK HU'!O49)</f>
        <v>0</v>
      </c>
      <c r="Q54" s="54">
        <f>IF('[1]FK HU'!$E$2=0,"",'[1]FK HU'!P49)</f>
        <v>0</v>
      </c>
      <c r="R54" s="62">
        <f t="shared" si="1"/>
        <v>0</v>
      </c>
      <c r="S54" s="62">
        <f t="shared" si="2"/>
        <v>0</v>
      </c>
      <c r="T54" s="47"/>
      <c r="U54" s="54">
        <f>IF('[1]FK HU'!$E$2=0,"",'[1]FK HU'!Q49)</f>
        <v>0</v>
      </c>
      <c r="V54" s="54">
        <f>IF('[1]FK HU'!$E$2=0,"",'[1]FK HU'!R49)</f>
        <v>0</v>
      </c>
      <c r="W54" s="54">
        <f>IF('[1]FK HU'!$E$2=0,"",'[1]FK HU'!S49)</f>
        <v>0</v>
      </c>
      <c r="X54" s="47"/>
      <c r="Y54" s="88"/>
      <c r="Z54" s="88"/>
      <c r="AA54" s="47"/>
      <c r="AB54" s="47"/>
      <c r="AC54" s="47"/>
      <c r="AD54" s="88"/>
      <c r="AE54" s="47"/>
    </row>
    <row r="55" spans="1:31" ht="15">
      <c r="A55" s="87" t="s">
        <v>377</v>
      </c>
      <c r="B55" s="54">
        <f>IF(('[1]FK HU'!C50)="","",('[1]FK HU'!C50))</f>
      </c>
      <c r="C55" s="54">
        <f>IF(('[1]FK HU'!D50)="","",('[1]FK HU'!D50))</f>
      </c>
      <c r="D55" s="47"/>
      <c r="E55" s="54">
        <f>IF('[1]FK HU'!$E$2=0,"",'[1]FK HU'!E50)</f>
        <v>0</v>
      </c>
      <c r="F55" s="54">
        <f>IF('[1]FK HU'!$E$2=0,"",'[1]FK HU'!F50)</f>
        <v>0</v>
      </c>
      <c r="G55" s="54">
        <f>IF('[1]FK HU'!$E$2=0,"",'[1]FK HU'!G50)</f>
        <v>0</v>
      </c>
      <c r="H55" s="54">
        <f>IF('[1]FK HU'!$E$2=0,"",'[1]FK HU'!H50)</f>
        <v>0</v>
      </c>
      <c r="I55" s="54">
        <f>IF('[1]FK HU'!$E$2=0,"",'[1]FK HU'!I50)</f>
        <v>0</v>
      </c>
      <c r="J55" s="54">
        <f>IF('[1]FK HU'!$E$2=0,"",'[1]FK HU'!J50)</f>
        <v>0</v>
      </c>
      <c r="K55" s="54">
        <f>IF('[1]FK HU'!$E$2=0,"",'[1]FK HU'!K50)</f>
        <v>0</v>
      </c>
      <c r="L55" s="54">
        <f>IF('[1]FK HU'!$E$2=0,"",'[1]FK HU'!L50)</f>
        <v>0</v>
      </c>
      <c r="M55" s="62">
        <f t="shared" si="0"/>
        <v>0</v>
      </c>
      <c r="N55" s="54">
        <f>IF('[1]FK HU'!$E$2=0,"",'[1]FK HU'!M50)</f>
        <v>0</v>
      </c>
      <c r="O55" s="54">
        <f>IF('[1]FK HU'!$E$2=0,"",'[1]FK HU'!N50)</f>
        <v>0</v>
      </c>
      <c r="P55" s="54">
        <f>IF('[1]FK HU'!$E$2=0,"",'[1]FK HU'!O50)</f>
        <v>0</v>
      </c>
      <c r="Q55" s="54">
        <f>IF('[1]FK HU'!$E$2=0,"",'[1]FK HU'!P50)</f>
        <v>0</v>
      </c>
      <c r="R55" s="62">
        <f t="shared" si="1"/>
        <v>0</v>
      </c>
      <c r="S55" s="62">
        <f t="shared" si="2"/>
        <v>0</v>
      </c>
      <c r="T55" s="47"/>
      <c r="U55" s="54">
        <f>IF('[1]FK HU'!$E$2=0,"",'[1]FK HU'!Q50)</f>
        <v>0</v>
      </c>
      <c r="V55" s="54">
        <f>IF('[1]FK HU'!$E$2=0,"",'[1]FK HU'!R50)</f>
        <v>0</v>
      </c>
      <c r="W55" s="54">
        <f>IF('[1]FK HU'!$E$2=0,"",'[1]FK HU'!S50)</f>
        <v>0</v>
      </c>
      <c r="X55" s="47"/>
      <c r="Y55" s="88"/>
      <c r="Z55" s="88"/>
      <c r="AA55" s="47"/>
      <c r="AB55" s="47"/>
      <c r="AC55" s="47"/>
      <c r="AD55" s="88"/>
      <c r="AE55" s="47"/>
    </row>
    <row r="56" spans="1:31" ht="15">
      <c r="A56" s="87" t="s">
        <v>378</v>
      </c>
      <c r="B56" s="54">
        <f>IF(('[1]FK HU'!C51)="","",('[1]FK HU'!C51))</f>
      </c>
      <c r="C56" s="54">
        <f>IF(('[1]FK HU'!D51)="","",('[1]FK HU'!D51))</f>
      </c>
      <c r="D56" s="47"/>
      <c r="E56" s="54">
        <f>IF('[1]FK HU'!$E$2=0,"",'[1]FK HU'!E51)</f>
        <v>0</v>
      </c>
      <c r="F56" s="54">
        <f>IF('[1]FK HU'!$E$2=0,"",'[1]FK HU'!F51)</f>
        <v>0</v>
      </c>
      <c r="G56" s="54">
        <f>IF('[1]FK HU'!$E$2=0,"",'[1]FK HU'!G51)</f>
        <v>0</v>
      </c>
      <c r="H56" s="54">
        <f>IF('[1]FK HU'!$E$2=0,"",'[1]FK HU'!H51)</f>
        <v>0</v>
      </c>
      <c r="I56" s="54">
        <f>IF('[1]FK HU'!$E$2=0,"",'[1]FK HU'!I51)</f>
        <v>0</v>
      </c>
      <c r="J56" s="54">
        <f>IF('[1]FK HU'!$E$2=0,"",'[1]FK HU'!J51)</f>
        <v>0</v>
      </c>
      <c r="K56" s="54">
        <f>IF('[1]FK HU'!$E$2=0,"",'[1]FK HU'!K51)</f>
        <v>0</v>
      </c>
      <c r="L56" s="54">
        <f>IF('[1]FK HU'!$E$2=0,"",'[1]FK HU'!L51)</f>
        <v>0</v>
      </c>
      <c r="M56" s="62">
        <f t="shared" si="0"/>
        <v>0</v>
      </c>
      <c r="N56" s="54">
        <f>IF('[1]FK HU'!$E$2=0,"",'[1]FK HU'!M51)</f>
        <v>0</v>
      </c>
      <c r="O56" s="54">
        <f>IF('[1]FK HU'!$E$2=0,"",'[1]FK HU'!N51)</f>
        <v>0</v>
      </c>
      <c r="P56" s="54">
        <f>IF('[1]FK HU'!$E$2=0,"",'[1]FK HU'!O51)</f>
        <v>0</v>
      </c>
      <c r="Q56" s="54">
        <f>IF('[1]FK HU'!$E$2=0,"",'[1]FK HU'!P51)</f>
        <v>0</v>
      </c>
      <c r="R56" s="62">
        <f t="shared" si="1"/>
        <v>0</v>
      </c>
      <c r="S56" s="62">
        <f t="shared" si="2"/>
        <v>0</v>
      </c>
      <c r="T56" s="47"/>
      <c r="U56" s="54">
        <f>IF('[1]FK HU'!$E$2=0,"",'[1]FK HU'!Q51)</f>
        <v>0</v>
      </c>
      <c r="V56" s="54">
        <f>IF('[1]FK HU'!$E$2=0,"",'[1]FK HU'!R51)</f>
        <v>0</v>
      </c>
      <c r="W56" s="54">
        <f>IF('[1]FK HU'!$E$2=0,"",'[1]FK HU'!S51)</f>
        <v>0</v>
      </c>
      <c r="X56" s="47"/>
      <c r="Y56" s="88"/>
      <c r="Z56" s="88"/>
      <c r="AA56" s="47"/>
      <c r="AB56" s="47"/>
      <c r="AC56" s="47"/>
      <c r="AD56" s="88"/>
      <c r="AE56" s="47"/>
    </row>
    <row r="57" spans="1:31" ht="15">
      <c r="A57" s="87" t="s">
        <v>379</v>
      </c>
      <c r="B57" s="54">
        <f>IF(('[1]FK HU'!C52)="","",('[1]FK HU'!C52))</f>
      </c>
      <c r="C57" s="54">
        <f>IF(('[1]FK HU'!D52)="","",('[1]FK HU'!D52))</f>
      </c>
      <c r="D57" s="47"/>
      <c r="E57" s="54">
        <f>IF('[1]FK HU'!$E$2=0,"",'[1]FK HU'!E52)</f>
        <v>0</v>
      </c>
      <c r="F57" s="54">
        <f>IF('[1]FK HU'!$E$2=0,"",'[1]FK HU'!F52)</f>
        <v>0</v>
      </c>
      <c r="G57" s="54">
        <f>IF('[1]FK HU'!$E$2=0,"",'[1]FK HU'!G52)</f>
        <v>0</v>
      </c>
      <c r="H57" s="54">
        <f>IF('[1]FK HU'!$E$2=0,"",'[1]FK HU'!H52)</f>
        <v>0</v>
      </c>
      <c r="I57" s="54">
        <f>IF('[1]FK HU'!$E$2=0,"",'[1]FK HU'!I52)</f>
        <v>0</v>
      </c>
      <c r="J57" s="54">
        <f>IF('[1]FK HU'!$E$2=0,"",'[1]FK HU'!J52)</f>
        <v>0</v>
      </c>
      <c r="K57" s="54">
        <f>IF('[1]FK HU'!$E$2=0,"",'[1]FK HU'!K52)</f>
        <v>0</v>
      </c>
      <c r="L57" s="54">
        <f>IF('[1]FK HU'!$E$2=0,"",'[1]FK HU'!L52)</f>
        <v>0</v>
      </c>
      <c r="M57" s="62">
        <f t="shared" si="0"/>
        <v>0</v>
      </c>
      <c r="N57" s="54">
        <f>IF('[1]FK HU'!$E$2=0,"",'[1]FK HU'!M52)</f>
        <v>0</v>
      </c>
      <c r="O57" s="54">
        <f>IF('[1]FK HU'!$E$2=0,"",'[1]FK HU'!N52)</f>
        <v>0</v>
      </c>
      <c r="P57" s="54">
        <f>IF('[1]FK HU'!$E$2=0,"",'[1]FK HU'!O52)</f>
        <v>0</v>
      </c>
      <c r="Q57" s="54">
        <f>IF('[1]FK HU'!$E$2=0,"",'[1]FK HU'!P52)</f>
        <v>0</v>
      </c>
      <c r="R57" s="62">
        <f t="shared" si="1"/>
        <v>0</v>
      </c>
      <c r="S57" s="62">
        <f t="shared" si="2"/>
        <v>0</v>
      </c>
      <c r="T57" s="47"/>
      <c r="U57" s="54">
        <f>IF('[1]FK HU'!$E$2=0,"",'[1]FK HU'!Q52)</f>
        <v>0</v>
      </c>
      <c r="V57" s="54">
        <f>IF('[1]FK HU'!$E$2=0,"",'[1]FK HU'!R52)</f>
        <v>0</v>
      </c>
      <c r="W57" s="54">
        <f>IF('[1]FK HU'!$E$2=0,"",'[1]FK HU'!S52)</f>
        <v>0</v>
      </c>
      <c r="X57" s="47"/>
      <c r="Y57" s="88"/>
      <c r="Z57" s="88"/>
      <c r="AA57" s="47"/>
      <c r="AB57" s="47"/>
      <c r="AC57" s="47"/>
      <c r="AD57" s="88"/>
      <c r="AE57" s="47"/>
    </row>
    <row r="58" spans="1:31" ht="15">
      <c r="A58" s="87" t="s">
        <v>380</v>
      </c>
      <c r="B58" s="54">
        <f>IF(('[1]FK HU'!C53)="","",('[1]FK HU'!C53))</f>
      </c>
      <c r="C58" s="54">
        <f>IF(('[1]FK HU'!D53)="","",('[1]FK HU'!D53))</f>
      </c>
      <c r="D58" s="47"/>
      <c r="E58" s="54">
        <f>IF('[1]FK HU'!$E$2=0,"",'[1]FK HU'!E53)</f>
        <v>0</v>
      </c>
      <c r="F58" s="54">
        <f>IF('[1]FK HU'!$E$2=0,"",'[1]FK HU'!F53)</f>
        <v>0</v>
      </c>
      <c r="G58" s="54">
        <f>IF('[1]FK HU'!$E$2=0,"",'[1]FK HU'!G53)</f>
        <v>0</v>
      </c>
      <c r="H58" s="54">
        <f>IF('[1]FK HU'!$E$2=0,"",'[1]FK HU'!H53)</f>
        <v>0</v>
      </c>
      <c r="I58" s="54">
        <f>IF('[1]FK HU'!$E$2=0,"",'[1]FK HU'!I53)</f>
        <v>0</v>
      </c>
      <c r="J58" s="54">
        <f>IF('[1]FK HU'!$E$2=0,"",'[1]FK HU'!J53)</f>
        <v>0</v>
      </c>
      <c r="K58" s="54">
        <f>IF('[1]FK HU'!$E$2=0,"",'[1]FK HU'!K53)</f>
        <v>0</v>
      </c>
      <c r="L58" s="54">
        <f>IF('[1]FK HU'!$E$2=0,"",'[1]FK HU'!L53)</f>
        <v>0</v>
      </c>
      <c r="M58" s="62">
        <f t="shared" si="0"/>
        <v>0</v>
      </c>
      <c r="N58" s="54">
        <f>IF('[1]FK HU'!$E$2=0,"",'[1]FK HU'!M53)</f>
        <v>0</v>
      </c>
      <c r="O58" s="54">
        <f>IF('[1]FK HU'!$E$2=0,"",'[1]FK HU'!N53)</f>
        <v>0</v>
      </c>
      <c r="P58" s="54">
        <f>IF('[1]FK HU'!$E$2=0,"",'[1]FK HU'!O53)</f>
        <v>0</v>
      </c>
      <c r="Q58" s="54">
        <f>IF('[1]FK HU'!$E$2=0,"",'[1]FK HU'!P53)</f>
        <v>0</v>
      </c>
      <c r="R58" s="62">
        <f t="shared" si="1"/>
        <v>0</v>
      </c>
      <c r="S58" s="62">
        <f t="shared" si="2"/>
        <v>0</v>
      </c>
      <c r="T58" s="47"/>
      <c r="U58" s="54">
        <f>IF('[1]FK HU'!$E$2=0,"",'[1]FK HU'!Q53)</f>
        <v>0</v>
      </c>
      <c r="V58" s="54">
        <f>IF('[1]FK HU'!$E$2=0,"",'[1]FK HU'!R53)</f>
        <v>0</v>
      </c>
      <c r="W58" s="54">
        <f>IF('[1]FK HU'!$E$2=0,"",'[1]FK HU'!S53)</f>
        <v>0</v>
      </c>
      <c r="X58" s="47"/>
      <c r="Y58" s="88"/>
      <c r="Z58" s="88"/>
      <c r="AA58" s="47"/>
      <c r="AB58" s="47"/>
      <c r="AC58" s="47"/>
      <c r="AD58" s="88"/>
      <c r="AE58" s="47"/>
    </row>
    <row r="59" spans="1:31" ht="15">
      <c r="A59" s="87" t="s">
        <v>381</v>
      </c>
      <c r="B59" s="54">
        <f>IF(('[1]FK HU'!C54)="","",('[1]FK HU'!C54))</f>
      </c>
      <c r="C59" s="54">
        <f>IF(('[1]FK HU'!D54)="","",('[1]FK HU'!D54))</f>
      </c>
      <c r="D59" s="47"/>
      <c r="E59" s="54">
        <f>IF('[1]FK HU'!$E$2=0,"",'[1]FK HU'!E54)</f>
        <v>0</v>
      </c>
      <c r="F59" s="54">
        <f>IF('[1]FK HU'!$E$2=0,"",'[1]FK HU'!F54)</f>
        <v>0</v>
      </c>
      <c r="G59" s="54">
        <f>IF('[1]FK HU'!$E$2=0,"",'[1]FK HU'!G54)</f>
        <v>0</v>
      </c>
      <c r="H59" s="54">
        <f>IF('[1]FK HU'!$E$2=0,"",'[1]FK HU'!H54)</f>
        <v>0</v>
      </c>
      <c r="I59" s="54">
        <f>IF('[1]FK HU'!$E$2=0,"",'[1]FK HU'!I54)</f>
        <v>0</v>
      </c>
      <c r="J59" s="54">
        <f>IF('[1]FK HU'!$E$2=0,"",'[1]FK HU'!J54)</f>
        <v>0</v>
      </c>
      <c r="K59" s="54">
        <f>IF('[1]FK HU'!$E$2=0,"",'[1]FK HU'!K54)</f>
        <v>0</v>
      </c>
      <c r="L59" s="54">
        <f>IF('[1]FK HU'!$E$2=0,"",'[1]FK HU'!L54)</f>
        <v>0</v>
      </c>
      <c r="M59" s="62">
        <f t="shared" si="0"/>
        <v>0</v>
      </c>
      <c r="N59" s="54">
        <f>IF('[1]FK HU'!$E$2=0,"",'[1]FK HU'!M54)</f>
        <v>0</v>
      </c>
      <c r="O59" s="54">
        <f>IF('[1]FK HU'!$E$2=0,"",'[1]FK HU'!N54)</f>
        <v>0</v>
      </c>
      <c r="P59" s="54">
        <f>IF('[1]FK HU'!$E$2=0,"",'[1]FK HU'!O54)</f>
        <v>0</v>
      </c>
      <c r="Q59" s="54">
        <f>IF('[1]FK HU'!$E$2=0,"",'[1]FK HU'!P54)</f>
        <v>0</v>
      </c>
      <c r="R59" s="62">
        <f t="shared" si="1"/>
        <v>0</v>
      </c>
      <c r="S59" s="62">
        <f t="shared" si="2"/>
        <v>0</v>
      </c>
      <c r="T59" s="47"/>
      <c r="U59" s="54">
        <f>IF('[1]FK HU'!$E$2=0,"",'[1]FK HU'!Q54)</f>
        <v>0</v>
      </c>
      <c r="V59" s="54">
        <f>IF('[1]FK HU'!$E$2=0,"",'[1]FK HU'!R54)</f>
        <v>0</v>
      </c>
      <c r="W59" s="54">
        <f>IF('[1]FK HU'!$E$2=0,"",'[1]FK HU'!S54)</f>
        <v>0</v>
      </c>
      <c r="X59" s="47"/>
      <c r="Y59" s="88"/>
      <c r="Z59" s="88"/>
      <c r="AA59" s="47"/>
      <c r="AB59" s="47"/>
      <c r="AC59" s="47"/>
      <c r="AD59" s="88"/>
      <c r="AE59" s="47"/>
    </row>
    <row r="60" spans="1:31" ht="15">
      <c r="A60" s="87" t="s">
        <v>382</v>
      </c>
      <c r="B60" s="54">
        <f>IF(('[1]FK HU'!C55)="","",('[1]FK HU'!C55))</f>
      </c>
      <c r="C60" s="54">
        <f>IF(('[1]FK HU'!D55)="","",('[1]FK HU'!D55))</f>
      </c>
      <c r="D60" s="47"/>
      <c r="E60" s="54">
        <f>IF('[1]FK HU'!$E$2=0,"",'[1]FK HU'!E55)</f>
        <v>0</v>
      </c>
      <c r="F60" s="54">
        <f>IF('[1]FK HU'!$E$2=0,"",'[1]FK HU'!F55)</f>
        <v>0</v>
      </c>
      <c r="G60" s="54">
        <f>IF('[1]FK HU'!$E$2=0,"",'[1]FK HU'!G55)</f>
        <v>0</v>
      </c>
      <c r="H60" s="54">
        <f>IF('[1]FK HU'!$E$2=0,"",'[1]FK HU'!H55)</f>
        <v>0</v>
      </c>
      <c r="I60" s="54">
        <f>IF('[1]FK HU'!$E$2=0,"",'[1]FK HU'!I55)</f>
        <v>0</v>
      </c>
      <c r="J60" s="54">
        <f>IF('[1]FK HU'!$E$2=0,"",'[1]FK HU'!J55)</f>
        <v>0</v>
      </c>
      <c r="K60" s="54">
        <f>IF('[1]FK HU'!$E$2=0,"",'[1]FK HU'!K55)</f>
        <v>0</v>
      </c>
      <c r="L60" s="54">
        <f>IF('[1]FK HU'!$E$2=0,"",'[1]FK HU'!L55)</f>
        <v>0</v>
      </c>
      <c r="M60" s="62">
        <f t="shared" si="0"/>
        <v>0</v>
      </c>
      <c r="N60" s="54">
        <f>IF('[1]FK HU'!$E$2=0,"",'[1]FK HU'!M55)</f>
        <v>0</v>
      </c>
      <c r="O60" s="54">
        <f>IF('[1]FK HU'!$E$2=0,"",'[1]FK HU'!N55)</f>
        <v>0</v>
      </c>
      <c r="P60" s="54">
        <f>IF('[1]FK HU'!$E$2=0,"",'[1]FK HU'!O55)</f>
        <v>0</v>
      </c>
      <c r="Q60" s="54">
        <f>IF('[1]FK HU'!$E$2=0,"",'[1]FK HU'!P55)</f>
        <v>0</v>
      </c>
      <c r="R60" s="62">
        <f t="shared" si="1"/>
        <v>0</v>
      </c>
      <c r="S60" s="62">
        <f t="shared" si="2"/>
        <v>0</v>
      </c>
      <c r="T60" s="47"/>
      <c r="U60" s="54">
        <f>IF('[1]FK HU'!$E$2=0,"",'[1]FK HU'!Q55)</f>
        <v>0</v>
      </c>
      <c r="V60" s="54">
        <f>IF('[1]FK HU'!$E$2=0,"",'[1]FK HU'!R55)</f>
        <v>0</v>
      </c>
      <c r="W60" s="54">
        <f>IF('[1]FK HU'!$E$2=0,"",'[1]FK HU'!S55)</f>
        <v>0</v>
      </c>
      <c r="X60" s="47"/>
      <c r="Y60" s="88"/>
      <c r="Z60" s="88"/>
      <c r="AA60" s="47"/>
      <c r="AB60" s="47"/>
      <c r="AC60" s="47"/>
      <c r="AD60" s="88"/>
      <c r="AE60" s="47"/>
    </row>
    <row r="61" spans="1:31" ht="15">
      <c r="A61" s="87" t="s">
        <v>383</v>
      </c>
      <c r="B61" s="54">
        <f>IF(('[1]FK HU'!C56)="","",('[1]FK HU'!C56))</f>
      </c>
      <c r="C61" s="54">
        <f>IF(('[1]FK HU'!D56)="","",('[1]FK HU'!D56))</f>
      </c>
      <c r="D61" s="47"/>
      <c r="E61" s="54">
        <f>IF('[1]FK HU'!$E$2=0,"",'[1]FK HU'!E56)</f>
        <v>0</v>
      </c>
      <c r="F61" s="54">
        <f>IF('[1]FK HU'!$E$2=0,"",'[1]FK HU'!F56)</f>
        <v>0</v>
      </c>
      <c r="G61" s="54">
        <f>IF('[1]FK HU'!$E$2=0,"",'[1]FK HU'!G56)</f>
        <v>0</v>
      </c>
      <c r="H61" s="54">
        <f>IF('[1]FK HU'!$E$2=0,"",'[1]FK HU'!H56)</f>
        <v>0</v>
      </c>
      <c r="I61" s="54">
        <f>IF('[1]FK HU'!$E$2=0,"",'[1]FK HU'!I56)</f>
        <v>0</v>
      </c>
      <c r="J61" s="54">
        <f>IF('[1]FK HU'!$E$2=0,"",'[1]FK HU'!J56)</f>
        <v>0</v>
      </c>
      <c r="K61" s="54">
        <f>IF('[1]FK HU'!$E$2=0,"",'[1]FK HU'!K56)</f>
        <v>0</v>
      </c>
      <c r="L61" s="54">
        <f>IF('[1]FK HU'!$E$2=0,"",'[1]FK HU'!L56)</f>
        <v>0</v>
      </c>
      <c r="M61" s="62">
        <f t="shared" si="0"/>
        <v>0</v>
      </c>
      <c r="N61" s="54">
        <f>IF('[1]FK HU'!$E$2=0,"",'[1]FK HU'!M56)</f>
        <v>0</v>
      </c>
      <c r="O61" s="54">
        <f>IF('[1]FK HU'!$E$2=0,"",'[1]FK HU'!N56)</f>
        <v>0</v>
      </c>
      <c r="P61" s="54">
        <f>IF('[1]FK HU'!$E$2=0,"",'[1]FK HU'!O56)</f>
        <v>0</v>
      </c>
      <c r="Q61" s="54">
        <f>IF('[1]FK HU'!$E$2=0,"",'[1]FK HU'!P56)</f>
        <v>0</v>
      </c>
      <c r="R61" s="62">
        <f t="shared" si="1"/>
        <v>0</v>
      </c>
      <c r="S61" s="62">
        <f t="shared" si="2"/>
        <v>0</v>
      </c>
      <c r="T61" s="47"/>
      <c r="U61" s="54">
        <f>IF('[1]FK HU'!$E$2=0,"",'[1]FK HU'!Q56)</f>
        <v>0</v>
      </c>
      <c r="V61" s="54">
        <f>IF('[1]FK HU'!$E$2=0,"",'[1]FK HU'!R56)</f>
        <v>0</v>
      </c>
      <c r="W61" s="54">
        <f>IF('[1]FK HU'!$E$2=0,"",'[1]FK HU'!S56)</f>
        <v>0</v>
      </c>
      <c r="X61" s="47"/>
      <c r="Y61" s="88"/>
      <c r="Z61" s="88"/>
      <c r="AA61" s="47"/>
      <c r="AB61" s="47"/>
      <c r="AC61" s="47"/>
      <c r="AD61" s="88"/>
      <c r="AE61" s="47"/>
    </row>
    <row r="62" spans="1:31" ht="15">
      <c r="A62" s="87" t="s">
        <v>384</v>
      </c>
      <c r="B62" s="54">
        <f>IF(('[1]FK HU'!C57)="","",('[1]FK HU'!C57))</f>
      </c>
      <c r="C62" s="54">
        <f>IF(('[1]FK HU'!D57)="","",('[1]FK HU'!D57))</f>
      </c>
      <c r="D62" s="47"/>
      <c r="E62" s="54">
        <f>IF('[1]FK HU'!$E$2=0,"",'[1]FK HU'!E57)</f>
        <v>0</v>
      </c>
      <c r="F62" s="54">
        <f>IF('[1]FK HU'!$E$2=0,"",'[1]FK HU'!F57)</f>
        <v>0</v>
      </c>
      <c r="G62" s="54">
        <f>IF('[1]FK HU'!$E$2=0,"",'[1]FK HU'!G57)</f>
        <v>0</v>
      </c>
      <c r="H62" s="54">
        <f>IF('[1]FK HU'!$E$2=0,"",'[1]FK HU'!H57)</f>
        <v>0</v>
      </c>
      <c r="I62" s="54">
        <f>IF('[1]FK HU'!$E$2=0,"",'[1]FK HU'!I57)</f>
        <v>0</v>
      </c>
      <c r="J62" s="54">
        <f>IF('[1]FK HU'!$E$2=0,"",'[1]FK HU'!J57)</f>
        <v>0</v>
      </c>
      <c r="K62" s="54">
        <f>IF('[1]FK HU'!$E$2=0,"",'[1]FK HU'!K57)</f>
        <v>0</v>
      </c>
      <c r="L62" s="54">
        <f>IF('[1]FK HU'!$E$2=0,"",'[1]FK HU'!L57)</f>
        <v>0</v>
      </c>
      <c r="M62" s="62">
        <f t="shared" si="0"/>
        <v>0</v>
      </c>
      <c r="N62" s="54">
        <f>IF('[1]FK HU'!$E$2=0,"",'[1]FK HU'!M57)</f>
        <v>0</v>
      </c>
      <c r="O62" s="54">
        <f>IF('[1]FK HU'!$E$2=0,"",'[1]FK HU'!N57)</f>
        <v>0</v>
      </c>
      <c r="P62" s="54">
        <f>IF('[1]FK HU'!$E$2=0,"",'[1]FK HU'!O57)</f>
        <v>0</v>
      </c>
      <c r="Q62" s="54">
        <f>IF('[1]FK HU'!$E$2=0,"",'[1]FK HU'!P57)</f>
        <v>0</v>
      </c>
      <c r="R62" s="62">
        <f t="shared" si="1"/>
        <v>0</v>
      </c>
      <c r="S62" s="62">
        <f t="shared" si="2"/>
        <v>0</v>
      </c>
      <c r="T62" s="47"/>
      <c r="U62" s="54">
        <f>IF('[1]FK HU'!$E$2=0,"",'[1]FK HU'!Q57)</f>
        <v>0</v>
      </c>
      <c r="V62" s="54">
        <f>IF('[1]FK HU'!$E$2=0,"",'[1]FK HU'!R57)</f>
        <v>0</v>
      </c>
      <c r="W62" s="54">
        <f>IF('[1]FK HU'!$E$2=0,"",'[1]FK HU'!S57)</f>
        <v>0</v>
      </c>
      <c r="X62" s="47"/>
      <c r="Y62" s="88"/>
      <c r="Z62" s="88"/>
      <c r="AA62" s="47"/>
      <c r="AB62" s="47"/>
      <c r="AC62" s="47"/>
      <c r="AD62" s="88"/>
      <c r="AE62" s="47"/>
    </row>
    <row r="63" spans="1:31" ht="15">
      <c r="A63" s="87" t="s">
        <v>385</v>
      </c>
      <c r="B63" s="54">
        <f>IF(('[1]FK HU'!C58)="","",('[1]FK HU'!C58))</f>
      </c>
      <c r="C63" s="54">
        <f>IF(('[1]FK HU'!D58)="","",('[1]FK HU'!D58))</f>
      </c>
      <c r="D63" s="47"/>
      <c r="E63" s="54">
        <f>IF('[1]FK HU'!$E$2=0,"",'[1]FK HU'!E58)</f>
        <v>0</v>
      </c>
      <c r="F63" s="54">
        <f>IF('[1]FK HU'!$E$2=0,"",'[1]FK HU'!F58)</f>
        <v>0</v>
      </c>
      <c r="G63" s="54">
        <f>IF('[1]FK HU'!$E$2=0,"",'[1]FK HU'!G58)</f>
        <v>0</v>
      </c>
      <c r="H63" s="54">
        <f>IF('[1]FK HU'!$E$2=0,"",'[1]FK HU'!H58)</f>
        <v>0</v>
      </c>
      <c r="I63" s="54">
        <f>IF('[1]FK HU'!$E$2=0,"",'[1]FK HU'!I58)</f>
        <v>0</v>
      </c>
      <c r="J63" s="54">
        <f>IF('[1]FK HU'!$E$2=0,"",'[1]FK HU'!J58)</f>
        <v>0</v>
      </c>
      <c r="K63" s="54">
        <f>IF('[1]FK HU'!$E$2=0,"",'[1]FK HU'!K58)</f>
        <v>0</v>
      </c>
      <c r="L63" s="54">
        <f>IF('[1]FK HU'!$E$2=0,"",'[1]FK HU'!L58)</f>
        <v>0</v>
      </c>
      <c r="M63" s="62">
        <f t="shared" si="0"/>
        <v>0</v>
      </c>
      <c r="N63" s="54">
        <f>IF('[1]FK HU'!$E$2=0,"",'[1]FK HU'!M58)</f>
        <v>0</v>
      </c>
      <c r="O63" s="54">
        <f>IF('[1]FK HU'!$E$2=0,"",'[1]FK HU'!N58)</f>
        <v>0</v>
      </c>
      <c r="P63" s="54">
        <f>IF('[1]FK HU'!$E$2=0,"",'[1]FK HU'!O58)</f>
        <v>0</v>
      </c>
      <c r="Q63" s="54">
        <f>IF('[1]FK HU'!$E$2=0,"",'[1]FK HU'!P58)</f>
        <v>0</v>
      </c>
      <c r="R63" s="62">
        <f t="shared" si="1"/>
        <v>0</v>
      </c>
      <c r="S63" s="62">
        <f t="shared" si="2"/>
        <v>0</v>
      </c>
      <c r="T63" s="47"/>
      <c r="U63" s="54">
        <f>IF('[1]FK HU'!$E$2=0,"",'[1]FK HU'!Q58)</f>
        <v>0</v>
      </c>
      <c r="V63" s="54">
        <f>IF('[1]FK HU'!$E$2=0,"",'[1]FK HU'!R58)</f>
        <v>0</v>
      </c>
      <c r="W63" s="54">
        <f>IF('[1]FK HU'!$E$2=0,"",'[1]FK HU'!S58)</f>
        <v>0</v>
      </c>
      <c r="X63" s="47"/>
      <c r="Y63" s="88"/>
      <c r="Z63" s="88"/>
      <c r="AA63" s="47"/>
      <c r="AB63" s="47"/>
      <c r="AC63" s="47"/>
      <c r="AD63" s="88"/>
      <c r="AE63" s="47"/>
    </row>
    <row r="64" spans="1:31" ht="15">
      <c r="A64" s="87" t="s">
        <v>386</v>
      </c>
      <c r="B64" s="54">
        <f>IF(('[1]FK HU'!C59)="","",('[1]FK HU'!C59))</f>
      </c>
      <c r="C64" s="54">
        <f>IF(('[1]FK HU'!D59)="","",('[1]FK HU'!D59))</f>
      </c>
      <c r="D64" s="47"/>
      <c r="E64" s="54">
        <f>IF('[1]FK HU'!$E$2=0,"",'[1]FK HU'!E59)</f>
        <v>0</v>
      </c>
      <c r="F64" s="54">
        <f>IF('[1]FK HU'!$E$2=0,"",'[1]FK HU'!F59)</f>
        <v>0</v>
      </c>
      <c r="G64" s="54">
        <f>IF('[1]FK HU'!$E$2=0,"",'[1]FK HU'!G59)</f>
        <v>0</v>
      </c>
      <c r="H64" s="54">
        <f>IF('[1]FK HU'!$E$2=0,"",'[1]FK HU'!H59)</f>
        <v>0</v>
      </c>
      <c r="I64" s="54">
        <f>IF('[1]FK HU'!$E$2=0,"",'[1]FK HU'!I59)</f>
        <v>0</v>
      </c>
      <c r="J64" s="54">
        <f>IF('[1]FK HU'!$E$2=0,"",'[1]FK HU'!J59)</f>
        <v>0</v>
      </c>
      <c r="K64" s="54">
        <f>IF('[1]FK HU'!$E$2=0,"",'[1]FK HU'!K59)</f>
        <v>0</v>
      </c>
      <c r="L64" s="54">
        <f>IF('[1]FK HU'!$E$2=0,"",'[1]FK HU'!L59)</f>
        <v>0</v>
      </c>
      <c r="M64" s="62">
        <f t="shared" si="0"/>
        <v>0</v>
      </c>
      <c r="N64" s="54">
        <f>IF('[1]FK HU'!$E$2=0,"",'[1]FK HU'!M59)</f>
        <v>0</v>
      </c>
      <c r="O64" s="54">
        <f>IF('[1]FK HU'!$E$2=0,"",'[1]FK HU'!N59)</f>
        <v>0</v>
      </c>
      <c r="P64" s="54">
        <f>IF('[1]FK HU'!$E$2=0,"",'[1]FK HU'!O59)</f>
        <v>0</v>
      </c>
      <c r="Q64" s="54">
        <f>IF('[1]FK HU'!$E$2=0,"",'[1]FK HU'!P59)</f>
        <v>0</v>
      </c>
      <c r="R64" s="62">
        <f t="shared" si="1"/>
        <v>0</v>
      </c>
      <c r="S64" s="62">
        <f t="shared" si="2"/>
        <v>0</v>
      </c>
      <c r="T64" s="47"/>
      <c r="U64" s="54">
        <f>IF('[1]FK HU'!$E$2=0,"",'[1]FK HU'!Q59)</f>
        <v>0</v>
      </c>
      <c r="V64" s="54">
        <f>IF('[1]FK HU'!$E$2=0,"",'[1]FK HU'!R59)</f>
        <v>0</v>
      </c>
      <c r="W64" s="54">
        <f>IF('[1]FK HU'!$E$2=0,"",'[1]FK HU'!S59)</f>
        <v>0</v>
      </c>
      <c r="X64" s="47"/>
      <c r="Y64" s="88"/>
      <c r="Z64" s="88"/>
      <c r="AA64" s="47"/>
      <c r="AB64" s="89"/>
      <c r="AC64" s="47"/>
      <c r="AD64" s="88"/>
      <c r="AE64" s="47"/>
    </row>
    <row r="65" spans="1:31" ht="15">
      <c r="A65" s="87" t="s">
        <v>387</v>
      </c>
      <c r="B65" s="54">
        <f>IF(('[1]FK HU'!C60)="","",('[1]FK HU'!C60))</f>
      </c>
      <c r="C65" s="54">
        <f>IF(('[1]FK HU'!D60)="","",('[1]FK HU'!D60))</f>
      </c>
      <c r="D65" s="47"/>
      <c r="E65" s="54">
        <f>IF('[1]FK HU'!$E$2=0,"",'[1]FK HU'!E60)</f>
        <v>0</v>
      </c>
      <c r="F65" s="54">
        <f>IF('[1]FK HU'!$E$2=0,"",'[1]FK HU'!F60)</f>
        <v>0</v>
      </c>
      <c r="G65" s="54">
        <f>IF('[1]FK HU'!$E$2=0,"",'[1]FK HU'!G60)</f>
        <v>0</v>
      </c>
      <c r="H65" s="54">
        <f>IF('[1]FK HU'!$E$2=0,"",'[1]FK HU'!H60)</f>
        <v>0</v>
      </c>
      <c r="I65" s="54">
        <f>IF('[1]FK HU'!$E$2=0,"",'[1]FK HU'!I60)</f>
        <v>0</v>
      </c>
      <c r="J65" s="54">
        <f>IF('[1]FK HU'!$E$2=0,"",'[1]FK HU'!J60)</f>
        <v>0</v>
      </c>
      <c r="K65" s="54">
        <f>IF('[1]FK HU'!$E$2=0,"",'[1]FK HU'!K60)</f>
        <v>0</v>
      </c>
      <c r="L65" s="54">
        <f>IF('[1]FK HU'!$E$2=0,"",'[1]FK HU'!L60)</f>
        <v>0</v>
      </c>
      <c r="M65" s="62">
        <f t="shared" si="0"/>
        <v>0</v>
      </c>
      <c r="N65" s="54">
        <f>IF('[1]FK HU'!$E$2=0,"",'[1]FK HU'!M60)</f>
        <v>0</v>
      </c>
      <c r="O65" s="54">
        <f>IF('[1]FK HU'!$E$2=0,"",'[1]FK HU'!N60)</f>
        <v>0</v>
      </c>
      <c r="P65" s="54">
        <f>IF('[1]FK HU'!$E$2=0,"",'[1]FK HU'!O60)</f>
        <v>0</v>
      </c>
      <c r="Q65" s="54">
        <f>IF('[1]FK HU'!$E$2=0,"",'[1]FK HU'!P60)</f>
        <v>0</v>
      </c>
      <c r="R65" s="62">
        <f t="shared" si="1"/>
        <v>0</v>
      </c>
      <c r="S65" s="62">
        <f t="shared" si="2"/>
        <v>0</v>
      </c>
      <c r="T65" s="47"/>
      <c r="U65" s="54">
        <f>IF('[1]FK HU'!$E$2=0,"",'[1]FK HU'!Q60)</f>
        <v>0</v>
      </c>
      <c r="V65" s="54">
        <f>IF('[1]FK HU'!$E$2=0,"",'[1]FK HU'!R60)</f>
        <v>0</v>
      </c>
      <c r="W65" s="54">
        <f>IF('[1]FK HU'!$E$2=0,"",'[1]FK HU'!S60)</f>
        <v>0</v>
      </c>
      <c r="X65" s="47"/>
      <c r="Y65" s="88"/>
      <c r="Z65" s="88"/>
      <c r="AA65" s="47"/>
      <c r="AB65" s="47"/>
      <c r="AC65" s="47"/>
      <c r="AD65" s="88"/>
      <c r="AE65" s="47"/>
    </row>
    <row r="66" spans="1:31" ht="15">
      <c r="A66" s="87" t="s">
        <v>388</v>
      </c>
      <c r="B66" s="54">
        <f>IF(('[1]FK HU'!C61)="","",('[1]FK HU'!C61))</f>
      </c>
      <c r="C66" s="54">
        <f>IF(('[1]FK HU'!D61)="","",('[1]FK HU'!D61))</f>
      </c>
      <c r="D66" s="47"/>
      <c r="E66" s="54">
        <f>IF('[1]FK HU'!$E$2=0,"",'[1]FK HU'!E61)</f>
        <v>0</v>
      </c>
      <c r="F66" s="54">
        <f>IF('[1]FK HU'!$E$2=0,"",'[1]FK HU'!F61)</f>
        <v>0</v>
      </c>
      <c r="G66" s="54">
        <f>IF('[1]FK HU'!$E$2=0,"",'[1]FK HU'!G61)</f>
        <v>0</v>
      </c>
      <c r="H66" s="54">
        <f>IF('[1]FK HU'!$E$2=0,"",'[1]FK HU'!H61)</f>
        <v>0</v>
      </c>
      <c r="I66" s="54">
        <f>IF('[1]FK HU'!$E$2=0,"",'[1]FK HU'!I61)</f>
        <v>0</v>
      </c>
      <c r="J66" s="54">
        <f>IF('[1]FK HU'!$E$2=0,"",'[1]FK HU'!J61)</f>
        <v>0</v>
      </c>
      <c r="K66" s="54">
        <f>IF('[1]FK HU'!$E$2=0,"",'[1]FK HU'!K61)</f>
        <v>0</v>
      </c>
      <c r="L66" s="54">
        <f>IF('[1]FK HU'!$E$2=0,"",'[1]FK HU'!L61)</f>
        <v>0</v>
      </c>
      <c r="M66" s="62">
        <f t="shared" si="0"/>
        <v>0</v>
      </c>
      <c r="N66" s="54">
        <f>IF('[1]FK HU'!$E$2=0,"",'[1]FK HU'!M61)</f>
        <v>0</v>
      </c>
      <c r="O66" s="54">
        <f>IF('[1]FK HU'!$E$2=0,"",'[1]FK HU'!N61)</f>
        <v>0</v>
      </c>
      <c r="P66" s="54">
        <f>IF('[1]FK HU'!$E$2=0,"",'[1]FK HU'!O61)</f>
        <v>0</v>
      </c>
      <c r="Q66" s="54">
        <f>IF('[1]FK HU'!$E$2=0,"",'[1]FK HU'!P61)</f>
        <v>0</v>
      </c>
      <c r="R66" s="62">
        <f t="shared" si="1"/>
        <v>0</v>
      </c>
      <c r="S66" s="62">
        <f t="shared" si="2"/>
        <v>0</v>
      </c>
      <c r="T66" s="47"/>
      <c r="U66" s="54">
        <f>IF('[1]FK HU'!$E$2=0,"",'[1]FK HU'!Q61)</f>
        <v>0</v>
      </c>
      <c r="V66" s="54">
        <f>IF('[1]FK HU'!$E$2=0,"",'[1]FK HU'!R61)</f>
        <v>0</v>
      </c>
      <c r="W66" s="54">
        <f>IF('[1]FK HU'!$E$2=0,"",'[1]FK HU'!S61)</f>
        <v>0</v>
      </c>
      <c r="X66" s="47"/>
      <c r="Y66" s="88"/>
      <c r="Z66" s="88"/>
      <c r="AA66" s="47"/>
      <c r="AB66" s="47"/>
      <c r="AC66" s="47"/>
      <c r="AD66" s="88"/>
      <c r="AE66" s="47"/>
    </row>
    <row r="67" spans="1:31" ht="15">
      <c r="A67" s="87" t="s">
        <v>389</v>
      </c>
      <c r="B67" s="54">
        <f>IF(('[1]FK HU'!C62)="","",('[1]FK HU'!C62))</f>
      </c>
      <c r="C67" s="54">
        <f>IF(('[1]FK HU'!D62)="","",('[1]FK HU'!D62))</f>
      </c>
      <c r="D67" s="47"/>
      <c r="E67" s="54">
        <f>IF('[1]FK HU'!$E$2=0,"",'[1]FK HU'!E62)</f>
        <v>0</v>
      </c>
      <c r="F67" s="54">
        <f>IF('[1]FK HU'!$E$2=0,"",'[1]FK HU'!F62)</f>
        <v>0</v>
      </c>
      <c r="G67" s="54">
        <f>IF('[1]FK HU'!$E$2=0,"",'[1]FK HU'!G62)</f>
        <v>0</v>
      </c>
      <c r="H67" s="54">
        <f>IF('[1]FK HU'!$E$2=0,"",'[1]FK HU'!H62)</f>
        <v>0</v>
      </c>
      <c r="I67" s="54">
        <f>IF('[1]FK HU'!$E$2=0,"",'[1]FK HU'!I62)</f>
        <v>0</v>
      </c>
      <c r="J67" s="54">
        <f>IF('[1]FK HU'!$E$2=0,"",'[1]FK HU'!J62)</f>
        <v>0</v>
      </c>
      <c r="K67" s="54">
        <f>IF('[1]FK HU'!$E$2=0,"",'[1]FK HU'!K62)</f>
        <v>0</v>
      </c>
      <c r="L67" s="54">
        <f>IF('[1]FK HU'!$E$2=0,"",'[1]FK HU'!L62)</f>
        <v>0</v>
      </c>
      <c r="M67" s="62">
        <f t="shared" si="0"/>
        <v>0</v>
      </c>
      <c r="N67" s="54">
        <f>IF('[1]FK HU'!$E$2=0,"",'[1]FK HU'!M62)</f>
        <v>0</v>
      </c>
      <c r="O67" s="54">
        <f>IF('[1]FK HU'!$E$2=0,"",'[1]FK HU'!N62)</f>
        <v>0</v>
      </c>
      <c r="P67" s="54">
        <f>IF('[1]FK HU'!$E$2=0,"",'[1]FK HU'!O62)</f>
        <v>0</v>
      </c>
      <c r="Q67" s="54">
        <f>IF('[1]FK HU'!$E$2=0,"",'[1]FK HU'!P62)</f>
        <v>0</v>
      </c>
      <c r="R67" s="62">
        <f t="shared" si="1"/>
        <v>0</v>
      </c>
      <c r="S67" s="62">
        <f t="shared" si="2"/>
        <v>0</v>
      </c>
      <c r="T67" s="47"/>
      <c r="U67" s="54">
        <f>IF('[1]FK HU'!$E$2=0,"",'[1]FK HU'!Q62)</f>
        <v>0</v>
      </c>
      <c r="V67" s="54">
        <f>IF('[1]FK HU'!$E$2=0,"",'[1]FK HU'!R62)</f>
        <v>0</v>
      </c>
      <c r="W67" s="54">
        <f>IF('[1]FK HU'!$E$2=0,"",'[1]FK HU'!S62)</f>
        <v>0</v>
      </c>
      <c r="X67" s="47"/>
      <c r="Y67" s="88"/>
      <c r="Z67" s="88"/>
      <c r="AA67" s="47"/>
      <c r="AB67" s="47"/>
      <c r="AC67" s="47"/>
      <c r="AD67" s="88"/>
      <c r="AE67" s="47"/>
    </row>
    <row r="68" spans="1:31" ht="15">
      <c r="A68" s="87" t="s">
        <v>390</v>
      </c>
      <c r="B68" s="54">
        <f>IF(('[1]FK HU'!C63)="","",('[1]FK HU'!C63))</f>
      </c>
      <c r="C68" s="54">
        <f>IF(('[1]FK HU'!D63)="","",('[1]FK HU'!D63))</f>
      </c>
      <c r="D68" s="47"/>
      <c r="E68" s="54">
        <f>IF('[1]FK HU'!$E$2=0,"",'[1]FK HU'!E63)</f>
        <v>0</v>
      </c>
      <c r="F68" s="54">
        <f>IF('[1]FK HU'!$E$2=0,"",'[1]FK HU'!F63)</f>
        <v>0</v>
      </c>
      <c r="G68" s="54">
        <f>IF('[1]FK HU'!$E$2=0,"",'[1]FK HU'!G63)</f>
        <v>0</v>
      </c>
      <c r="H68" s="54">
        <f>IF('[1]FK HU'!$E$2=0,"",'[1]FK HU'!H63)</f>
        <v>0</v>
      </c>
      <c r="I68" s="54">
        <f>IF('[1]FK HU'!$E$2=0,"",'[1]FK HU'!I63)</f>
        <v>0</v>
      </c>
      <c r="J68" s="54">
        <f>IF('[1]FK HU'!$E$2=0,"",'[1]FK HU'!J63)</f>
        <v>0</v>
      </c>
      <c r="K68" s="54">
        <f>IF('[1]FK HU'!$E$2=0,"",'[1]FK HU'!K63)</f>
        <v>0</v>
      </c>
      <c r="L68" s="54">
        <f>IF('[1]FK HU'!$E$2=0,"",'[1]FK HU'!L63)</f>
        <v>0</v>
      </c>
      <c r="M68" s="62">
        <f t="shared" si="0"/>
        <v>0</v>
      </c>
      <c r="N68" s="54">
        <f>IF('[1]FK HU'!$E$2=0,"",'[1]FK HU'!M63)</f>
        <v>0</v>
      </c>
      <c r="O68" s="54">
        <f>IF('[1]FK HU'!$E$2=0,"",'[1]FK HU'!N63)</f>
        <v>0</v>
      </c>
      <c r="P68" s="54">
        <f>IF('[1]FK HU'!$E$2=0,"",'[1]FK HU'!O63)</f>
        <v>0</v>
      </c>
      <c r="Q68" s="54">
        <f>IF('[1]FK HU'!$E$2=0,"",'[1]FK HU'!P63)</f>
        <v>0</v>
      </c>
      <c r="R68" s="62">
        <f t="shared" si="1"/>
        <v>0</v>
      </c>
      <c r="S68" s="62">
        <f t="shared" si="2"/>
        <v>0</v>
      </c>
      <c r="T68" s="47"/>
      <c r="U68" s="54">
        <f>IF('[1]FK HU'!$E$2=0,"",'[1]FK HU'!Q63)</f>
        <v>0</v>
      </c>
      <c r="V68" s="54">
        <f>IF('[1]FK HU'!$E$2=0,"",'[1]FK HU'!R63)</f>
        <v>0</v>
      </c>
      <c r="W68" s="54">
        <f>IF('[1]FK HU'!$E$2=0,"",'[1]FK HU'!S63)</f>
        <v>0</v>
      </c>
      <c r="X68" s="47"/>
      <c r="Y68" s="88"/>
      <c r="Z68" s="88"/>
      <c r="AA68" s="47"/>
      <c r="AB68" s="47"/>
      <c r="AC68" s="47"/>
      <c r="AD68" s="88"/>
      <c r="AE68" s="47"/>
    </row>
    <row r="69" spans="1:31" ht="15">
      <c r="A69" s="87" t="s">
        <v>391</v>
      </c>
      <c r="B69" s="54">
        <f>IF(('[1]FK HU'!C64)="","",('[1]FK HU'!C64))</f>
      </c>
      <c r="C69" s="54">
        <f>IF(('[1]FK HU'!D64)="","",('[1]FK HU'!D64))</f>
      </c>
      <c r="D69" s="47"/>
      <c r="E69" s="54">
        <f>IF('[1]FK HU'!$E$2=0,"",'[1]FK HU'!E64)</f>
        <v>0</v>
      </c>
      <c r="F69" s="54">
        <f>IF('[1]FK HU'!$E$2=0,"",'[1]FK HU'!F64)</f>
        <v>0</v>
      </c>
      <c r="G69" s="54">
        <f>IF('[1]FK HU'!$E$2=0,"",'[1]FK HU'!G64)</f>
        <v>0</v>
      </c>
      <c r="H69" s="54">
        <f>IF('[1]FK HU'!$E$2=0,"",'[1]FK HU'!H64)</f>
        <v>0</v>
      </c>
      <c r="I69" s="54">
        <f>IF('[1]FK HU'!$E$2=0,"",'[1]FK HU'!I64)</f>
        <v>0</v>
      </c>
      <c r="J69" s="54">
        <f>IF('[1]FK HU'!$E$2=0,"",'[1]FK HU'!J64)</f>
        <v>0</v>
      </c>
      <c r="K69" s="54">
        <f>IF('[1]FK HU'!$E$2=0,"",'[1]FK HU'!K64)</f>
        <v>0</v>
      </c>
      <c r="L69" s="54">
        <f>IF('[1]FK HU'!$E$2=0,"",'[1]FK HU'!L64)</f>
        <v>0</v>
      </c>
      <c r="M69" s="62">
        <f t="shared" si="0"/>
        <v>0</v>
      </c>
      <c r="N69" s="54">
        <f>IF('[1]FK HU'!$E$2=0,"",'[1]FK HU'!M64)</f>
        <v>0</v>
      </c>
      <c r="O69" s="54">
        <f>IF('[1]FK HU'!$E$2=0,"",'[1]FK HU'!N64)</f>
        <v>0</v>
      </c>
      <c r="P69" s="54">
        <f>IF('[1]FK HU'!$E$2=0,"",'[1]FK HU'!O64)</f>
        <v>0</v>
      </c>
      <c r="Q69" s="54">
        <f>IF('[1]FK HU'!$E$2=0,"",'[1]FK HU'!P64)</f>
        <v>0</v>
      </c>
      <c r="R69" s="62">
        <f t="shared" si="1"/>
        <v>0</v>
      </c>
      <c r="S69" s="62">
        <f t="shared" si="2"/>
        <v>0</v>
      </c>
      <c r="T69" s="47"/>
      <c r="U69" s="54">
        <f>IF('[1]FK HU'!$E$2=0,"",'[1]FK HU'!Q64)</f>
        <v>0</v>
      </c>
      <c r="V69" s="54">
        <f>IF('[1]FK HU'!$E$2=0,"",'[1]FK HU'!R64)</f>
        <v>0</v>
      </c>
      <c r="W69" s="54">
        <f>IF('[1]FK HU'!$E$2=0,"",'[1]FK HU'!S64)</f>
        <v>0</v>
      </c>
      <c r="X69" s="47"/>
      <c r="Y69" s="88"/>
      <c r="Z69" s="88"/>
      <c r="AA69" s="47"/>
      <c r="AB69" s="47"/>
      <c r="AC69" s="47"/>
      <c r="AD69" s="88"/>
      <c r="AE69" s="47"/>
    </row>
    <row r="70" spans="1:31" ht="15">
      <c r="A70" s="87" t="s">
        <v>392</v>
      </c>
      <c r="B70" s="54">
        <f>IF(('[1]FK HU'!C65)="","",('[1]FK HU'!C65))</f>
      </c>
      <c r="C70" s="54">
        <f>IF(('[1]FK HU'!D65)="","",('[1]FK HU'!D65))</f>
      </c>
      <c r="D70" s="47"/>
      <c r="E70" s="54">
        <f>IF('[1]FK HU'!$E$2=0,"",'[1]FK HU'!E65)</f>
        <v>0</v>
      </c>
      <c r="F70" s="54">
        <f>IF('[1]FK HU'!$E$2=0,"",'[1]FK HU'!F65)</f>
        <v>0</v>
      </c>
      <c r="G70" s="54">
        <f>IF('[1]FK HU'!$E$2=0,"",'[1]FK HU'!G65)</f>
        <v>0</v>
      </c>
      <c r="H70" s="54">
        <f>IF('[1]FK HU'!$E$2=0,"",'[1]FK HU'!H65)</f>
        <v>0</v>
      </c>
      <c r="I70" s="54">
        <f>IF('[1]FK HU'!$E$2=0,"",'[1]FK HU'!I65)</f>
        <v>0</v>
      </c>
      <c r="J70" s="54">
        <f>IF('[1]FK HU'!$E$2=0,"",'[1]FK HU'!J65)</f>
        <v>0</v>
      </c>
      <c r="K70" s="54">
        <f>IF('[1]FK HU'!$E$2=0,"",'[1]FK HU'!K65)</f>
        <v>0</v>
      </c>
      <c r="L70" s="54">
        <f>IF('[1]FK HU'!$E$2=0,"",'[1]FK HU'!L65)</f>
        <v>0</v>
      </c>
      <c r="M70" s="62">
        <f t="shared" si="0"/>
        <v>0</v>
      </c>
      <c r="N70" s="54">
        <f>IF('[1]FK HU'!$E$2=0,"",'[1]FK HU'!M65)</f>
        <v>0</v>
      </c>
      <c r="O70" s="54">
        <f>IF('[1]FK HU'!$E$2=0,"",'[1]FK HU'!N65)</f>
        <v>0</v>
      </c>
      <c r="P70" s="54">
        <f>IF('[1]FK HU'!$E$2=0,"",'[1]FK HU'!O65)</f>
        <v>0</v>
      </c>
      <c r="Q70" s="54">
        <f>IF('[1]FK HU'!$E$2=0,"",'[1]FK HU'!P65)</f>
        <v>0</v>
      </c>
      <c r="R70" s="62">
        <f t="shared" si="1"/>
        <v>0</v>
      </c>
      <c r="S70" s="62">
        <f t="shared" si="2"/>
        <v>0</v>
      </c>
      <c r="T70" s="47"/>
      <c r="U70" s="54">
        <f>IF('[1]FK HU'!$E$2=0,"",'[1]FK HU'!Q65)</f>
        <v>0</v>
      </c>
      <c r="V70" s="54">
        <f>IF('[1]FK HU'!$E$2=0,"",'[1]FK HU'!R65)</f>
        <v>0</v>
      </c>
      <c r="W70" s="54">
        <f>IF('[1]FK HU'!$E$2=0,"",'[1]FK HU'!S65)</f>
        <v>0</v>
      </c>
      <c r="X70" s="47"/>
      <c r="Y70" s="88"/>
      <c r="Z70" s="88"/>
      <c r="AA70" s="47"/>
      <c r="AB70" s="47"/>
      <c r="AC70" s="47"/>
      <c r="AD70" s="88"/>
      <c r="AE70" s="47"/>
    </row>
    <row r="71" spans="1:31" ht="15">
      <c r="A71" s="87" t="s">
        <v>393</v>
      </c>
      <c r="B71" s="54">
        <f>IF(('[1]FK HU'!C66)="","",('[1]FK HU'!C66))</f>
      </c>
      <c r="C71" s="54">
        <f>IF(('[1]FK HU'!D66)="","",('[1]FK HU'!D66))</f>
      </c>
      <c r="D71" s="47"/>
      <c r="E71" s="54">
        <f>IF('[1]FK HU'!$E$2=0,"",'[1]FK HU'!E66)</f>
        <v>0</v>
      </c>
      <c r="F71" s="54">
        <f>IF('[1]FK HU'!$E$2=0,"",'[1]FK HU'!F66)</f>
        <v>0</v>
      </c>
      <c r="G71" s="54">
        <f>IF('[1]FK HU'!$E$2=0,"",'[1]FK HU'!G66)</f>
        <v>0</v>
      </c>
      <c r="H71" s="54">
        <f>IF('[1]FK HU'!$E$2=0,"",'[1]FK HU'!H66)</f>
        <v>0</v>
      </c>
      <c r="I71" s="54">
        <f>IF('[1]FK HU'!$E$2=0,"",'[1]FK HU'!I66)</f>
        <v>0</v>
      </c>
      <c r="J71" s="54">
        <f>IF('[1]FK HU'!$E$2=0,"",'[1]FK HU'!J66)</f>
        <v>0</v>
      </c>
      <c r="K71" s="54">
        <f>IF('[1]FK HU'!$E$2=0,"",'[1]FK HU'!K66)</f>
        <v>0</v>
      </c>
      <c r="L71" s="54">
        <f>IF('[1]FK HU'!$E$2=0,"",'[1]FK HU'!L66)</f>
        <v>0</v>
      </c>
      <c r="M71" s="62">
        <f t="shared" si="0"/>
        <v>0</v>
      </c>
      <c r="N71" s="54">
        <f>IF('[1]FK HU'!$E$2=0,"",'[1]FK HU'!M66)</f>
        <v>0</v>
      </c>
      <c r="O71" s="54">
        <f>IF('[1]FK HU'!$E$2=0,"",'[1]FK HU'!N66)</f>
        <v>0</v>
      </c>
      <c r="P71" s="54">
        <f>IF('[1]FK HU'!$E$2=0,"",'[1]FK HU'!O66)</f>
        <v>0</v>
      </c>
      <c r="Q71" s="54">
        <f>IF('[1]FK HU'!$E$2=0,"",'[1]FK HU'!P66)</f>
        <v>0</v>
      </c>
      <c r="R71" s="62">
        <f t="shared" si="1"/>
        <v>0</v>
      </c>
      <c r="S71" s="62">
        <f t="shared" si="2"/>
        <v>0</v>
      </c>
      <c r="T71" s="47"/>
      <c r="U71" s="54">
        <f>IF('[1]FK HU'!$E$2=0,"",'[1]FK HU'!Q66)</f>
        <v>0</v>
      </c>
      <c r="V71" s="54">
        <f>IF('[1]FK HU'!$E$2=0,"",'[1]FK HU'!R66)</f>
        <v>0</v>
      </c>
      <c r="W71" s="54">
        <f>IF('[1]FK HU'!$E$2=0,"",'[1]FK HU'!S66)</f>
        <v>0</v>
      </c>
      <c r="X71" s="47"/>
      <c r="Y71" s="88"/>
      <c r="Z71" s="88"/>
      <c r="AA71" s="47"/>
      <c r="AB71" s="47"/>
      <c r="AC71" s="47"/>
      <c r="AD71" s="88"/>
      <c r="AE71" s="47"/>
    </row>
    <row r="72" spans="1:31" ht="15">
      <c r="A72" s="87" t="s">
        <v>394</v>
      </c>
      <c r="B72" s="54">
        <f>IF(('[1]FK HU'!C67)="","",('[1]FK HU'!C67))</f>
      </c>
      <c r="C72" s="54">
        <f>IF(('[1]FK HU'!D67)="","",('[1]FK HU'!D67))</f>
      </c>
      <c r="D72" s="47"/>
      <c r="E72" s="54">
        <f>IF('[1]FK HU'!$E$2=0,"",'[1]FK HU'!E67)</f>
        <v>0</v>
      </c>
      <c r="F72" s="54">
        <f>IF('[1]FK HU'!$E$2=0,"",'[1]FK HU'!F67)</f>
        <v>0</v>
      </c>
      <c r="G72" s="54">
        <f>IF('[1]FK HU'!$E$2=0,"",'[1]FK HU'!G67)</f>
        <v>0</v>
      </c>
      <c r="H72" s="54">
        <f>IF('[1]FK HU'!$E$2=0,"",'[1]FK HU'!H67)</f>
        <v>0</v>
      </c>
      <c r="I72" s="54">
        <f>IF('[1]FK HU'!$E$2=0,"",'[1]FK HU'!I67)</f>
        <v>0</v>
      </c>
      <c r="J72" s="54">
        <f>IF('[1]FK HU'!$E$2=0,"",'[1]FK HU'!J67)</f>
        <v>0</v>
      </c>
      <c r="K72" s="54">
        <f>IF('[1]FK HU'!$E$2=0,"",'[1]FK HU'!K67)</f>
        <v>0</v>
      </c>
      <c r="L72" s="54">
        <f>IF('[1]FK HU'!$E$2=0,"",'[1]FK HU'!L67)</f>
        <v>0</v>
      </c>
      <c r="M72" s="62">
        <f t="shared" si="0"/>
        <v>0</v>
      </c>
      <c r="N72" s="54">
        <f>IF('[1]FK HU'!$E$2=0,"",'[1]FK HU'!M67)</f>
        <v>0</v>
      </c>
      <c r="O72" s="54">
        <f>IF('[1]FK HU'!$E$2=0,"",'[1]FK HU'!N67)</f>
        <v>0</v>
      </c>
      <c r="P72" s="54">
        <f>IF('[1]FK HU'!$E$2=0,"",'[1]FK HU'!O67)</f>
        <v>0</v>
      </c>
      <c r="Q72" s="54">
        <f>IF('[1]FK HU'!$E$2=0,"",'[1]FK HU'!P67)</f>
        <v>0</v>
      </c>
      <c r="R72" s="62">
        <f aca="true" t="shared" si="3" ref="R72:R102">SUM(N72:P72)</f>
        <v>0</v>
      </c>
      <c r="S72" s="62">
        <f aca="true" t="shared" si="4" ref="S72:S102">SUM(R72,M72)</f>
        <v>0</v>
      </c>
      <c r="T72" s="47"/>
      <c r="U72" s="54">
        <f>IF('[1]FK HU'!$E$2=0,"",'[1]FK HU'!Q67)</f>
        <v>0</v>
      </c>
      <c r="V72" s="54">
        <f>IF('[1]FK HU'!$E$2=0,"",'[1]FK HU'!R67)</f>
        <v>0</v>
      </c>
      <c r="W72" s="54">
        <f>IF('[1]FK HU'!$E$2=0,"",'[1]FK HU'!S67)</f>
        <v>0</v>
      </c>
      <c r="X72" s="47"/>
      <c r="Y72" s="88"/>
      <c r="Z72" s="88"/>
      <c r="AA72" s="47"/>
      <c r="AB72" s="47"/>
      <c r="AC72" s="47"/>
      <c r="AD72" s="88"/>
      <c r="AE72" s="47"/>
    </row>
    <row r="73" spans="1:31" ht="15">
      <c r="A73" s="87" t="s">
        <v>395</v>
      </c>
      <c r="B73" s="54">
        <f>IF(('[1]FK HU'!C68)="","",('[1]FK HU'!C68))</f>
      </c>
      <c r="C73" s="54">
        <f>IF(('[1]FK HU'!D68)="","",('[1]FK HU'!D68))</f>
      </c>
      <c r="D73" s="47"/>
      <c r="E73" s="54">
        <f>IF('[1]FK HU'!$E$2=0,"",'[1]FK HU'!E68)</f>
        <v>0</v>
      </c>
      <c r="F73" s="54">
        <f>IF('[1]FK HU'!$E$2=0,"",'[1]FK HU'!F68)</f>
        <v>0</v>
      </c>
      <c r="G73" s="54">
        <f>IF('[1]FK HU'!$E$2=0,"",'[1]FK HU'!G68)</f>
        <v>0</v>
      </c>
      <c r="H73" s="54">
        <f>IF('[1]FK HU'!$E$2=0,"",'[1]FK HU'!H68)</f>
        <v>0</v>
      </c>
      <c r="I73" s="54">
        <f>IF('[1]FK HU'!$E$2=0,"",'[1]FK HU'!I68)</f>
        <v>0</v>
      </c>
      <c r="J73" s="54">
        <f>IF('[1]FK HU'!$E$2=0,"",'[1]FK HU'!J68)</f>
        <v>0</v>
      </c>
      <c r="K73" s="54">
        <f>IF('[1]FK HU'!$E$2=0,"",'[1]FK HU'!K68)</f>
        <v>0</v>
      </c>
      <c r="L73" s="54">
        <f>IF('[1]FK HU'!$E$2=0,"",'[1]FK HU'!L68)</f>
        <v>0</v>
      </c>
      <c r="M73" s="62">
        <f t="shared" si="0"/>
        <v>0</v>
      </c>
      <c r="N73" s="54">
        <f>IF('[1]FK HU'!$E$2=0,"",'[1]FK HU'!M68)</f>
        <v>0</v>
      </c>
      <c r="O73" s="54">
        <f>IF('[1]FK HU'!$E$2=0,"",'[1]FK HU'!N68)</f>
        <v>0</v>
      </c>
      <c r="P73" s="54">
        <f>IF('[1]FK HU'!$E$2=0,"",'[1]FK HU'!O68)</f>
        <v>0</v>
      </c>
      <c r="Q73" s="54">
        <f>IF('[1]FK HU'!$E$2=0,"",'[1]FK HU'!P68)</f>
        <v>0</v>
      </c>
      <c r="R73" s="62">
        <f t="shared" si="3"/>
        <v>0</v>
      </c>
      <c r="S73" s="62">
        <f t="shared" si="4"/>
        <v>0</v>
      </c>
      <c r="T73" s="47"/>
      <c r="U73" s="54">
        <f>IF('[1]FK HU'!$E$2=0,"",'[1]FK HU'!Q68)</f>
        <v>0</v>
      </c>
      <c r="V73" s="54">
        <f>IF('[1]FK HU'!$E$2=0,"",'[1]FK HU'!R68)</f>
        <v>0</v>
      </c>
      <c r="W73" s="54">
        <f>IF('[1]FK HU'!$E$2=0,"",'[1]FK HU'!S68)</f>
        <v>0</v>
      </c>
      <c r="X73" s="47"/>
      <c r="Y73" s="88"/>
      <c r="Z73" s="88"/>
      <c r="AA73" s="47"/>
      <c r="AB73" s="47"/>
      <c r="AC73" s="47"/>
      <c r="AD73" s="88"/>
      <c r="AE73" s="47"/>
    </row>
    <row r="74" spans="1:31" ht="15">
      <c r="A74" s="87" t="s">
        <v>396</v>
      </c>
      <c r="B74" s="54">
        <f>IF(('[1]FK HU'!C69)="","",('[1]FK HU'!C69))</f>
      </c>
      <c r="C74" s="54">
        <f>IF(('[1]FK HU'!D69)="","",('[1]FK HU'!D69))</f>
      </c>
      <c r="D74" s="47"/>
      <c r="E74" s="54">
        <f>IF('[1]FK HU'!$E$2=0,"",'[1]FK HU'!E69)</f>
        <v>0</v>
      </c>
      <c r="F74" s="54">
        <f>IF('[1]FK HU'!$E$2=0,"",'[1]FK HU'!F69)</f>
        <v>0</v>
      </c>
      <c r="G74" s="54">
        <f>IF('[1]FK HU'!$E$2=0,"",'[1]FK HU'!G69)</f>
        <v>0</v>
      </c>
      <c r="H74" s="54">
        <f>IF('[1]FK HU'!$E$2=0,"",'[1]FK HU'!H69)</f>
        <v>0</v>
      </c>
      <c r="I74" s="54">
        <f>IF('[1]FK HU'!$E$2=0,"",'[1]FK HU'!I69)</f>
        <v>0</v>
      </c>
      <c r="J74" s="54">
        <f>IF('[1]FK HU'!$E$2=0,"",'[1]FK HU'!J69)</f>
        <v>0</v>
      </c>
      <c r="K74" s="54">
        <f>IF('[1]FK HU'!$E$2=0,"",'[1]FK HU'!K69)</f>
        <v>0</v>
      </c>
      <c r="L74" s="54">
        <f>IF('[1]FK HU'!$E$2=0,"",'[1]FK HU'!L69)</f>
        <v>0</v>
      </c>
      <c r="M74" s="62">
        <f t="shared" si="0"/>
        <v>0</v>
      </c>
      <c r="N74" s="54">
        <f>IF('[1]FK HU'!$E$2=0,"",'[1]FK HU'!M69)</f>
        <v>0</v>
      </c>
      <c r="O74" s="54">
        <f>IF('[1]FK HU'!$E$2=0,"",'[1]FK HU'!N69)</f>
        <v>0</v>
      </c>
      <c r="P74" s="54">
        <f>IF('[1]FK HU'!$E$2=0,"",'[1]FK HU'!O69)</f>
        <v>0</v>
      </c>
      <c r="Q74" s="54">
        <f>IF('[1]FK HU'!$E$2=0,"",'[1]FK HU'!P69)</f>
        <v>0</v>
      </c>
      <c r="R74" s="62">
        <f t="shared" si="3"/>
        <v>0</v>
      </c>
      <c r="S74" s="62">
        <f t="shared" si="4"/>
        <v>0</v>
      </c>
      <c r="T74" s="47"/>
      <c r="U74" s="54">
        <f>IF('[1]FK HU'!$E$2=0,"",'[1]FK HU'!Q69)</f>
        <v>0</v>
      </c>
      <c r="V74" s="54">
        <f>IF('[1]FK HU'!$E$2=0,"",'[1]FK HU'!R69)</f>
        <v>0</v>
      </c>
      <c r="W74" s="54">
        <f>IF('[1]FK HU'!$E$2=0,"",'[1]FK HU'!S69)</f>
        <v>0</v>
      </c>
      <c r="X74" s="47"/>
      <c r="Y74" s="88"/>
      <c r="Z74" s="88"/>
      <c r="AA74" s="47"/>
      <c r="AB74" s="47"/>
      <c r="AC74" s="47"/>
      <c r="AD74" s="88"/>
      <c r="AE74" s="47"/>
    </row>
    <row r="75" spans="1:31" ht="15">
      <c r="A75" s="87" t="s">
        <v>397</v>
      </c>
      <c r="B75" s="54">
        <f>IF(('[1]FK HU'!C70)="","",('[1]FK HU'!C70))</f>
      </c>
      <c r="C75" s="54">
        <f>IF(('[1]FK HU'!D70)="","",('[1]FK HU'!D70))</f>
      </c>
      <c r="D75" s="47"/>
      <c r="E75" s="54">
        <f>IF('[1]FK HU'!$E$2=0,"",'[1]FK HU'!E70)</f>
        <v>0</v>
      </c>
      <c r="F75" s="54">
        <f>IF('[1]FK HU'!$E$2=0,"",'[1]FK HU'!F70)</f>
        <v>0</v>
      </c>
      <c r="G75" s="54">
        <f>IF('[1]FK HU'!$E$2=0,"",'[1]FK HU'!G70)</f>
        <v>0</v>
      </c>
      <c r="H75" s="54">
        <f>IF('[1]FK HU'!$E$2=0,"",'[1]FK HU'!H70)</f>
        <v>0</v>
      </c>
      <c r="I75" s="54">
        <f>IF('[1]FK HU'!$E$2=0,"",'[1]FK HU'!I70)</f>
        <v>0</v>
      </c>
      <c r="J75" s="54">
        <f>IF('[1]FK HU'!$E$2=0,"",'[1]FK HU'!J70)</f>
        <v>0</v>
      </c>
      <c r="K75" s="54">
        <f>IF('[1]FK HU'!$E$2=0,"",'[1]FK HU'!K70)</f>
        <v>0</v>
      </c>
      <c r="L75" s="54">
        <f>IF('[1]FK HU'!$E$2=0,"",'[1]FK HU'!L70)</f>
        <v>0</v>
      </c>
      <c r="M75" s="62">
        <f t="shared" si="0"/>
        <v>0</v>
      </c>
      <c r="N75" s="54">
        <f>IF('[1]FK HU'!$E$2=0,"",'[1]FK HU'!M70)</f>
        <v>0</v>
      </c>
      <c r="O75" s="54">
        <f>IF('[1]FK HU'!$E$2=0,"",'[1]FK HU'!N70)</f>
        <v>0</v>
      </c>
      <c r="P75" s="54">
        <f>IF('[1]FK HU'!$E$2=0,"",'[1]FK HU'!O70)</f>
        <v>0</v>
      </c>
      <c r="Q75" s="54">
        <f>IF('[1]FK HU'!$E$2=0,"",'[1]FK HU'!P70)</f>
        <v>0</v>
      </c>
      <c r="R75" s="62">
        <f t="shared" si="3"/>
        <v>0</v>
      </c>
      <c r="S75" s="62">
        <f t="shared" si="4"/>
        <v>0</v>
      </c>
      <c r="T75" s="47"/>
      <c r="U75" s="54">
        <f>IF('[1]FK HU'!$E$2=0,"",'[1]FK HU'!Q70)</f>
        <v>0</v>
      </c>
      <c r="V75" s="54">
        <f>IF('[1]FK HU'!$E$2=0,"",'[1]FK HU'!R70)</f>
        <v>0</v>
      </c>
      <c r="W75" s="54">
        <f>IF('[1]FK HU'!$E$2=0,"",'[1]FK HU'!S70)</f>
        <v>0</v>
      </c>
      <c r="X75" s="47"/>
      <c r="Y75" s="88"/>
      <c r="Z75" s="88"/>
      <c r="AA75" s="47"/>
      <c r="AB75" s="89"/>
      <c r="AC75" s="47"/>
      <c r="AD75" s="88"/>
      <c r="AE75" s="47"/>
    </row>
    <row r="76" spans="1:31" ht="15">
      <c r="A76" s="87" t="s">
        <v>398</v>
      </c>
      <c r="B76" s="54">
        <f>IF(('[1]FK HU'!C71)="","",('[1]FK HU'!C71))</f>
      </c>
      <c r="C76" s="54">
        <f>IF(('[1]FK HU'!D71)="","",('[1]FK HU'!D71))</f>
      </c>
      <c r="D76" s="47"/>
      <c r="E76" s="54">
        <f>IF('[1]FK HU'!$E$2=0,"",'[1]FK HU'!E71)</f>
        <v>0</v>
      </c>
      <c r="F76" s="54">
        <f>IF('[1]FK HU'!$E$2=0,"",'[1]FK HU'!F71)</f>
        <v>0</v>
      </c>
      <c r="G76" s="54">
        <f>IF('[1]FK HU'!$E$2=0,"",'[1]FK HU'!G71)</f>
        <v>0</v>
      </c>
      <c r="H76" s="54">
        <f>IF('[1]FK HU'!$E$2=0,"",'[1]FK HU'!H71)</f>
        <v>0</v>
      </c>
      <c r="I76" s="54">
        <f>IF('[1]FK HU'!$E$2=0,"",'[1]FK HU'!I71)</f>
        <v>0</v>
      </c>
      <c r="J76" s="54">
        <f>IF('[1]FK HU'!$E$2=0,"",'[1]FK HU'!J71)</f>
        <v>0</v>
      </c>
      <c r="K76" s="54">
        <f>IF('[1]FK HU'!$E$2=0,"",'[1]FK HU'!K71)</f>
        <v>0</v>
      </c>
      <c r="L76" s="54">
        <f>IF('[1]FK HU'!$E$2=0,"",'[1]FK HU'!L71)</f>
        <v>0</v>
      </c>
      <c r="M76" s="62">
        <f t="shared" si="0"/>
        <v>0</v>
      </c>
      <c r="N76" s="54">
        <f>IF('[1]FK HU'!$E$2=0,"",'[1]FK HU'!M71)</f>
        <v>0</v>
      </c>
      <c r="O76" s="54">
        <f>IF('[1]FK HU'!$E$2=0,"",'[1]FK HU'!N71)</f>
        <v>0</v>
      </c>
      <c r="P76" s="54">
        <f>IF('[1]FK HU'!$E$2=0,"",'[1]FK HU'!O71)</f>
        <v>0</v>
      </c>
      <c r="Q76" s="54">
        <f>IF('[1]FK HU'!$E$2=0,"",'[1]FK HU'!P71)</f>
        <v>0</v>
      </c>
      <c r="R76" s="62">
        <f t="shared" si="3"/>
        <v>0</v>
      </c>
      <c r="S76" s="62">
        <f t="shared" si="4"/>
        <v>0</v>
      </c>
      <c r="T76" s="47"/>
      <c r="U76" s="54">
        <f>IF('[1]FK HU'!$E$2=0,"",'[1]FK HU'!Q71)</f>
        <v>0</v>
      </c>
      <c r="V76" s="54">
        <f>IF('[1]FK HU'!$E$2=0,"",'[1]FK HU'!R71)</f>
        <v>0</v>
      </c>
      <c r="W76" s="54">
        <f>IF('[1]FK HU'!$E$2=0,"",'[1]FK HU'!S71)</f>
        <v>0</v>
      </c>
      <c r="X76" s="47"/>
      <c r="Y76" s="88"/>
      <c r="Z76" s="88"/>
      <c r="AA76" s="47"/>
      <c r="AB76" s="89"/>
      <c r="AC76" s="47"/>
      <c r="AD76" s="88"/>
      <c r="AE76" s="47"/>
    </row>
    <row r="77" spans="1:31" ht="15">
      <c r="A77" s="87" t="s">
        <v>399</v>
      </c>
      <c r="B77" s="54">
        <f>IF(('[1]FK HU'!C72)="","",('[1]FK HU'!C72))</f>
      </c>
      <c r="C77" s="54">
        <f>IF(('[1]FK HU'!D72)="","",('[1]FK HU'!D72))</f>
      </c>
      <c r="D77" s="47"/>
      <c r="E77" s="54">
        <f>IF('[1]FK HU'!$E$2=0,"",'[1]FK HU'!E72)</f>
        <v>0</v>
      </c>
      <c r="F77" s="54">
        <f>IF('[1]FK HU'!$E$2=0,"",'[1]FK HU'!F72)</f>
        <v>0</v>
      </c>
      <c r="G77" s="54">
        <f>IF('[1]FK HU'!$E$2=0,"",'[1]FK HU'!G72)</f>
        <v>0</v>
      </c>
      <c r="H77" s="54">
        <f>IF('[1]FK HU'!$E$2=0,"",'[1]FK HU'!H72)</f>
        <v>0</v>
      </c>
      <c r="I77" s="54">
        <f>IF('[1]FK HU'!$E$2=0,"",'[1]FK HU'!I72)</f>
        <v>0</v>
      </c>
      <c r="J77" s="54">
        <f>IF('[1]FK HU'!$E$2=0,"",'[1]FK HU'!J72)</f>
        <v>0</v>
      </c>
      <c r="K77" s="54">
        <f>IF('[1]FK HU'!$E$2=0,"",'[1]FK HU'!K72)</f>
        <v>0</v>
      </c>
      <c r="L77" s="54">
        <f>IF('[1]FK HU'!$E$2=0,"",'[1]FK HU'!L72)</f>
        <v>0</v>
      </c>
      <c r="M77" s="62">
        <f t="shared" si="0"/>
        <v>0</v>
      </c>
      <c r="N77" s="54">
        <f>IF('[1]FK HU'!$E$2=0,"",'[1]FK HU'!M72)</f>
        <v>0</v>
      </c>
      <c r="O77" s="54">
        <f>IF('[1]FK HU'!$E$2=0,"",'[1]FK HU'!N72)</f>
        <v>0</v>
      </c>
      <c r="P77" s="54">
        <f>IF('[1]FK HU'!$E$2=0,"",'[1]FK HU'!O72)</f>
        <v>0</v>
      </c>
      <c r="Q77" s="54">
        <f>IF('[1]FK HU'!$E$2=0,"",'[1]FK HU'!P72)</f>
        <v>0</v>
      </c>
      <c r="R77" s="62">
        <f t="shared" si="3"/>
        <v>0</v>
      </c>
      <c r="S77" s="62">
        <f t="shared" si="4"/>
        <v>0</v>
      </c>
      <c r="T77" s="47"/>
      <c r="U77" s="54">
        <f>IF('[1]FK HU'!$E$2=0,"",'[1]FK HU'!Q72)</f>
        <v>0</v>
      </c>
      <c r="V77" s="54">
        <f>IF('[1]FK HU'!$E$2=0,"",'[1]FK HU'!R72)</f>
        <v>0</v>
      </c>
      <c r="W77" s="54">
        <f>IF('[1]FK HU'!$E$2=0,"",'[1]FK HU'!S72)</f>
        <v>0</v>
      </c>
      <c r="X77" s="47"/>
      <c r="Y77" s="88"/>
      <c r="Z77" s="88"/>
      <c r="AA77" s="89"/>
      <c r="AB77" s="47"/>
      <c r="AC77" s="47"/>
      <c r="AD77" s="88"/>
      <c r="AE77" s="47"/>
    </row>
    <row r="78" spans="1:31" ht="15">
      <c r="A78" s="87" t="s">
        <v>400</v>
      </c>
      <c r="B78" s="54">
        <f>IF(('[1]FK HU'!C73)="","",('[1]FK HU'!C73))</f>
      </c>
      <c r="C78" s="54">
        <f>IF(('[1]FK HU'!D73)="","",('[1]FK HU'!D73))</f>
      </c>
      <c r="D78" s="47"/>
      <c r="E78" s="54">
        <f>IF('[1]FK HU'!$E$2=0,"",'[1]FK HU'!E73)</f>
        <v>0</v>
      </c>
      <c r="F78" s="54">
        <f>IF('[1]FK HU'!$E$2=0,"",'[1]FK HU'!F73)</f>
        <v>0</v>
      </c>
      <c r="G78" s="54">
        <f>IF('[1]FK HU'!$E$2=0,"",'[1]FK HU'!G73)</f>
        <v>0</v>
      </c>
      <c r="H78" s="54">
        <f>IF('[1]FK HU'!$E$2=0,"",'[1]FK HU'!H73)</f>
        <v>0</v>
      </c>
      <c r="I78" s="54">
        <f>IF('[1]FK HU'!$E$2=0,"",'[1]FK HU'!I73)</f>
        <v>0</v>
      </c>
      <c r="J78" s="54">
        <f>IF('[1]FK HU'!$E$2=0,"",'[1]FK HU'!J73)</f>
        <v>0</v>
      </c>
      <c r="K78" s="54">
        <f>IF('[1]FK HU'!$E$2=0,"",'[1]FK HU'!K73)</f>
        <v>0</v>
      </c>
      <c r="L78" s="54">
        <f>IF('[1]FK HU'!$E$2=0,"",'[1]FK HU'!L73)</f>
        <v>0</v>
      </c>
      <c r="M78" s="62">
        <f t="shared" si="0"/>
        <v>0</v>
      </c>
      <c r="N78" s="54">
        <f>IF('[1]FK HU'!$E$2=0,"",'[1]FK HU'!M73)</f>
        <v>0</v>
      </c>
      <c r="O78" s="54">
        <f>IF('[1]FK HU'!$E$2=0,"",'[1]FK HU'!N73)</f>
        <v>0</v>
      </c>
      <c r="P78" s="54">
        <f>IF('[1]FK HU'!$E$2=0,"",'[1]FK HU'!O73)</f>
        <v>0</v>
      </c>
      <c r="Q78" s="54">
        <f>IF('[1]FK HU'!$E$2=0,"",'[1]FK HU'!P73)</f>
        <v>0</v>
      </c>
      <c r="R78" s="62">
        <f t="shared" si="3"/>
        <v>0</v>
      </c>
      <c r="S78" s="62">
        <f t="shared" si="4"/>
        <v>0</v>
      </c>
      <c r="T78" s="47"/>
      <c r="U78" s="54">
        <f>IF('[1]FK HU'!$E$2=0,"",'[1]FK HU'!Q73)</f>
        <v>0</v>
      </c>
      <c r="V78" s="54">
        <f>IF('[1]FK HU'!$E$2=0,"",'[1]FK HU'!R73)</f>
        <v>0</v>
      </c>
      <c r="W78" s="54">
        <f>IF('[1]FK HU'!$E$2=0,"",'[1]FK HU'!S73)</f>
        <v>0</v>
      </c>
      <c r="X78" s="47"/>
      <c r="Y78" s="88"/>
      <c r="Z78" s="88"/>
      <c r="AA78" s="47"/>
      <c r="AB78" s="47"/>
      <c r="AC78" s="47"/>
      <c r="AD78" s="88"/>
      <c r="AE78" s="47"/>
    </row>
    <row r="79" spans="1:31" ht="15">
      <c r="A79" s="87" t="s">
        <v>401</v>
      </c>
      <c r="B79" s="54">
        <f>IF(('[1]FK HU'!C74)="","",('[1]FK HU'!C74))</f>
      </c>
      <c r="C79" s="54">
        <f>IF(('[1]FK HU'!D74)="","",('[1]FK HU'!D74))</f>
      </c>
      <c r="D79" s="47"/>
      <c r="E79" s="54">
        <f>IF('[1]FK HU'!$E$2=0,"",'[1]FK HU'!E74)</f>
        <v>0</v>
      </c>
      <c r="F79" s="54">
        <f>IF('[1]FK HU'!$E$2=0,"",'[1]FK HU'!F74)</f>
        <v>0</v>
      </c>
      <c r="G79" s="54">
        <f>IF('[1]FK HU'!$E$2=0,"",'[1]FK HU'!G74)</f>
        <v>0</v>
      </c>
      <c r="H79" s="54">
        <f>IF('[1]FK HU'!$E$2=0,"",'[1]FK HU'!H74)</f>
        <v>0</v>
      </c>
      <c r="I79" s="54">
        <f>IF('[1]FK HU'!$E$2=0,"",'[1]FK HU'!I74)</f>
        <v>0</v>
      </c>
      <c r="J79" s="54">
        <f>IF('[1]FK HU'!$E$2=0,"",'[1]FK HU'!J74)</f>
        <v>0</v>
      </c>
      <c r="K79" s="54">
        <f>IF('[1]FK HU'!$E$2=0,"",'[1]FK HU'!K74)</f>
        <v>0</v>
      </c>
      <c r="L79" s="54">
        <f>IF('[1]FK HU'!$E$2=0,"",'[1]FK HU'!L74)</f>
        <v>0</v>
      </c>
      <c r="M79" s="62">
        <f t="shared" si="0"/>
        <v>0</v>
      </c>
      <c r="N79" s="54">
        <f>IF('[1]FK HU'!$E$2=0,"",'[1]FK HU'!M74)</f>
        <v>0</v>
      </c>
      <c r="O79" s="54">
        <f>IF('[1]FK HU'!$E$2=0,"",'[1]FK HU'!N74)</f>
        <v>0</v>
      </c>
      <c r="P79" s="54">
        <f>IF('[1]FK HU'!$E$2=0,"",'[1]FK HU'!O74)</f>
        <v>0</v>
      </c>
      <c r="Q79" s="54">
        <f>IF('[1]FK HU'!$E$2=0,"",'[1]FK HU'!P74)</f>
        <v>0</v>
      </c>
      <c r="R79" s="62">
        <f t="shared" si="3"/>
        <v>0</v>
      </c>
      <c r="S79" s="62">
        <f t="shared" si="4"/>
        <v>0</v>
      </c>
      <c r="T79" s="47"/>
      <c r="U79" s="54">
        <f>IF('[1]FK HU'!$E$2=0,"",'[1]FK HU'!Q74)</f>
        <v>0</v>
      </c>
      <c r="V79" s="54">
        <f>IF('[1]FK HU'!$E$2=0,"",'[1]FK HU'!R74)</f>
        <v>0</v>
      </c>
      <c r="W79" s="54">
        <f>IF('[1]FK HU'!$E$2=0,"",'[1]FK HU'!S74)</f>
        <v>0</v>
      </c>
      <c r="X79" s="47"/>
      <c r="Y79" s="88"/>
      <c r="Z79" s="88"/>
      <c r="AA79" s="47"/>
      <c r="AB79" s="47"/>
      <c r="AC79" s="47"/>
      <c r="AD79" s="88"/>
      <c r="AE79" s="47"/>
    </row>
    <row r="80" spans="1:31" ht="15">
      <c r="A80" s="87" t="s">
        <v>402</v>
      </c>
      <c r="B80" s="54">
        <f>IF(('[1]FK HU'!C75)="","",('[1]FK HU'!C75))</f>
      </c>
      <c r="C80" s="54">
        <f>IF(('[1]FK HU'!D75)="","",('[1]FK HU'!D75))</f>
      </c>
      <c r="D80" s="47"/>
      <c r="E80" s="54">
        <f>IF('[1]FK HU'!$E$2=0,"",'[1]FK HU'!E75)</f>
        <v>0</v>
      </c>
      <c r="F80" s="54">
        <f>IF('[1]FK HU'!$E$2=0,"",'[1]FK HU'!F75)</f>
        <v>0</v>
      </c>
      <c r="G80" s="54">
        <f>IF('[1]FK HU'!$E$2=0,"",'[1]FK HU'!G75)</f>
        <v>0</v>
      </c>
      <c r="H80" s="54">
        <f>IF('[1]FK HU'!$E$2=0,"",'[1]FK HU'!H75)</f>
        <v>0</v>
      </c>
      <c r="I80" s="54">
        <f>IF('[1]FK HU'!$E$2=0,"",'[1]FK HU'!I75)</f>
        <v>0</v>
      </c>
      <c r="J80" s="54">
        <f>IF('[1]FK HU'!$E$2=0,"",'[1]FK HU'!J75)</f>
        <v>0</v>
      </c>
      <c r="K80" s="54">
        <f>IF('[1]FK HU'!$E$2=0,"",'[1]FK HU'!K75)</f>
        <v>0</v>
      </c>
      <c r="L80" s="54">
        <f>IF('[1]FK HU'!$E$2=0,"",'[1]FK HU'!L75)</f>
        <v>0</v>
      </c>
      <c r="M80" s="62">
        <f t="shared" si="0"/>
        <v>0</v>
      </c>
      <c r="N80" s="54">
        <f>IF('[1]FK HU'!$E$2=0,"",'[1]FK HU'!M75)</f>
        <v>0</v>
      </c>
      <c r="O80" s="54">
        <f>IF('[1]FK HU'!$E$2=0,"",'[1]FK HU'!N75)</f>
        <v>0</v>
      </c>
      <c r="P80" s="54">
        <f>IF('[1]FK HU'!$E$2=0,"",'[1]FK HU'!O75)</f>
        <v>0</v>
      </c>
      <c r="Q80" s="54">
        <f>IF('[1]FK HU'!$E$2=0,"",'[1]FK HU'!P75)</f>
        <v>0</v>
      </c>
      <c r="R80" s="62">
        <f t="shared" si="3"/>
        <v>0</v>
      </c>
      <c r="S80" s="62">
        <f t="shared" si="4"/>
        <v>0</v>
      </c>
      <c r="T80" s="47"/>
      <c r="U80" s="54">
        <f>IF('[1]FK HU'!$E$2=0,"",'[1]FK HU'!Q75)</f>
        <v>0</v>
      </c>
      <c r="V80" s="54">
        <f>IF('[1]FK HU'!$E$2=0,"",'[1]FK HU'!R75)</f>
        <v>0</v>
      </c>
      <c r="W80" s="54">
        <f>IF('[1]FK HU'!$E$2=0,"",'[1]FK HU'!S75)</f>
        <v>0</v>
      </c>
      <c r="X80" s="47"/>
      <c r="Y80" s="88"/>
      <c r="Z80" s="88"/>
      <c r="AA80" s="47"/>
      <c r="AB80" s="47"/>
      <c r="AC80" s="47"/>
      <c r="AD80" s="88"/>
      <c r="AE80" s="47"/>
    </row>
    <row r="81" spans="1:31" ht="15">
      <c r="A81" s="87" t="s">
        <v>403</v>
      </c>
      <c r="B81" s="54">
        <f>IF(('[1]FK HU'!C76)="","",('[1]FK HU'!C76))</f>
      </c>
      <c r="C81" s="54">
        <f>IF(('[1]FK HU'!D76)="","",('[1]FK HU'!D76))</f>
      </c>
      <c r="D81" s="47"/>
      <c r="E81" s="54">
        <f>IF('[1]FK HU'!$E$2=0,"",'[1]FK HU'!E76)</f>
        <v>0</v>
      </c>
      <c r="F81" s="54">
        <f>IF('[1]FK HU'!$E$2=0,"",'[1]FK HU'!F76)</f>
        <v>0</v>
      </c>
      <c r="G81" s="54">
        <f>IF('[1]FK HU'!$E$2=0,"",'[1]FK HU'!G76)</f>
        <v>0</v>
      </c>
      <c r="H81" s="54">
        <f>IF('[1]FK HU'!$E$2=0,"",'[1]FK HU'!H76)</f>
        <v>0</v>
      </c>
      <c r="I81" s="54">
        <f>IF('[1]FK HU'!$E$2=0,"",'[1]FK HU'!I76)</f>
        <v>0</v>
      </c>
      <c r="J81" s="54">
        <f>IF('[1]FK HU'!$E$2=0,"",'[1]FK HU'!J76)</f>
        <v>0</v>
      </c>
      <c r="K81" s="54">
        <f>IF('[1]FK HU'!$E$2=0,"",'[1]FK HU'!K76)</f>
        <v>0</v>
      </c>
      <c r="L81" s="54">
        <f>IF('[1]FK HU'!$E$2=0,"",'[1]FK HU'!L76)</f>
        <v>0</v>
      </c>
      <c r="M81" s="62">
        <f t="shared" si="0"/>
        <v>0</v>
      </c>
      <c r="N81" s="54">
        <f>IF('[1]FK HU'!$E$2=0,"",'[1]FK HU'!M76)</f>
        <v>0</v>
      </c>
      <c r="O81" s="54">
        <f>IF('[1]FK HU'!$E$2=0,"",'[1]FK HU'!N76)</f>
        <v>0</v>
      </c>
      <c r="P81" s="54">
        <f>IF('[1]FK HU'!$E$2=0,"",'[1]FK HU'!O76)</f>
        <v>0</v>
      </c>
      <c r="Q81" s="54">
        <f>IF('[1]FK HU'!$E$2=0,"",'[1]FK HU'!P76)</f>
        <v>0</v>
      </c>
      <c r="R81" s="62">
        <f t="shared" si="3"/>
        <v>0</v>
      </c>
      <c r="S81" s="62">
        <f t="shared" si="4"/>
        <v>0</v>
      </c>
      <c r="T81" s="47"/>
      <c r="U81" s="54">
        <f>IF('[1]FK HU'!$E$2=0,"",'[1]FK HU'!Q76)</f>
        <v>0</v>
      </c>
      <c r="V81" s="54">
        <f>IF('[1]FK HU'!$E$2=0,"",'[1]FK HU'!R76)</f>
        <v>0</v>
      </c>
      <c r="W81" s="54">
        <f>IF('[1]FK HU'!$E$2=0,"",'[1]FK HU'!S76)</f>
        <v>0</v>
      </c>
      <c r="X81" s="47"/>
      <c r="Y81" s="88"/>
      <c r="Z81" s="88"/>
      <c r="AA81" s="47"/>
      <c r="AB81" s="47"/>
      <c r="AC81" s="47"/>
      <c r="AD81" s="88"/>
      <c r="AE81" s="47"/>
    </row>
    <row r="82" spans="1:31" ht="15">
      <c r="A82" s="87" t="s">
        <v>404</v>
      </c>
      <c r="B82" s="54">
        <f>IF(('[1]FK HU'!C77)="","",('[1]FK HU'!C77))</f>
      </c>
      <c r="C82" s="54">
        <f>IF(('[1]FK HU'!D77)="","",('[1]FK HU'!D77))</f>
      </c>
      <c r="D82" s="47"/>
      <c r="E82" s="54">
        <f>IF('[1]FK HU'!$E$2=0,"",'[1]FK HU'!E77)</f>
        <v>0</v>
      </c>
      <c r="F82" s="54">
        <f>IF('[1]FK HU'!$E$2=0,"",'[1]FK HU'!F77)</f>
        <v>0</v>
      </c>
      <c r="G82" s="54">
        <f>IF('[1]FK HU'!$E$2=0,"",'[1]FK HU'!G77)</f>
        <v>0</v>
      </c>
      <c r="H82" s="54">
        <f>IF('[1]FK HU'!$E$2=0,"",'[1]FK HU'!H77)</f>
        <v>0</v>
      </c>
      <c r="I82" s="54">
        <f>IF('[1]FK HU'!$E$2=0,"",'[1]FK HU'!I77)</f>
        <v>0</v>
      </c>
      <c r="J82" s="54">
        <f>IF('[1]FK HU'!$E$2=0,"",'[1]FK HU'!J77)</f>
        <v>0</v>
      </c>
      <c r="K82" s="54">
        <f>IF('[1]FK HU'!$E$2=0,"",'[1]FK HU'!K77)</f>
        <v>0</v>
      </c>
      <c r="L82" s="54">
        <f>IF('[1]FK HU'!$E$2=0,"",'[1]FK HU'!L77)</f>
        <v>0</v>
      </c>
      <c r="M82" s="62">
        <f t="shared" si="0"/>
        <v>0</v>
      </c>
      <c r="N82" s="54">
        <f>IF('[1]FK HU'!$E$2=0,"",'[1]FK HU'!M77)</f>
        <v>0</v>
      </c>
      <c r="O82" s="54">
        <f>IF('[1]FK HU'!$E$2=0,"",'[1]FK HU'!N77)</f>
        <v>0</v>
      </c>
      <c r="P82" s="54">
        <f>IF('[1]FK HU'!$E$2=0,"",'[1]FK HU'!O77)</f>
        <v>0</v>
      </c>
      <c r="Q82" s="54">
        <f>IF('[1]FK HU'!$E$2=0,"",'[1]FK HU'!P77)</f>
        <v>0</v>
      </c>
      <c r="R82" s="62">
        <f t="shared" si="3"/>
        <v>0</v>
      </c>
      <c r="S82" s="62">
        <f t="shared" si="4"/>
        <v>0</v>
      </c>
      <c r="T82" s="47"/>
      <c r="U82" s="54">
        <f>IF('[1]FK HU'!$E$2=0,"",'[1]FK HU'!Q77)</f>
        <v>0</v>
      </c>
      <c r="V82" s="54">
        <f>IF('[1]FK HU'!$E$2=0,"",'[1]FK HU'!R77)</f>
        <v>0</v>
      </c>
      <c r="W82" s="54">
        <f>IF('[1]FK HU'!$E$2=0,"",'[1]FK HU'!S77)</f>
        <v>0</v>
      </c>
      <c r="X82" s="47"/>
      <c r="Y82" s="88"/>
      <c r="Z82" s="88"/>
      <c r="AA82" s="47"/>
      <c r="AB82" s="47"/>
      <c r="AC82" s="47"/>
      <c r="AD82" s="88"/>
      <c r="AE82" s="47"/>
    </row>
    <row r="83" spans="1:31" ht="15">
      <c r="A83" s="87" t="s">
        <v>405</v>
      </c>
      <c r="B83" s="54">
        <f>IF(('[1]FK HU'!C78)="","",('[1]FK HU'!C78))</f>
      </c>
      <c r="C83" s="54">
        <f>IF(('[1]FK HU'!D78)="","",('[1]FK HU'!D78))</f>
      </c>
      <c r="D83" s="47"/>
      <c r="E83" s="54">
        <f>IF('[1]FK HU'!$E$2=0,"",'[1]FK HU'!E78)</f>
        <v>0</v>
      </c>
      <c r="F83" s="54">
        <f>IF('[1]FK HU'!$E$2=0,"",'[1]FK HU'!F78)</f>
        <v>0</v>
      </c>
      <c r="G83" s="54">
        <f>IF('[1]FK HU'!$E$2=0,"",'[1]FK HU'!G78)</f>
        <v>0</v>
      </c>
      <c r="H83" s="54">
        <f>IF('[1]FK HU'!$E$2=0,"",'[1]FK HU'!H78)</f>
        <v>0</v>
      </c>
      <c r="I83" s="54">
        <f>IF('[1]FK HU'!$E$2=0,"",'[1]FK HU'!I78)</f>
        <v>0</v>
      </c>
      <c r="J83" s="54">
        <f>IF('[1]FK HU'!$E$2=0,"",'[1]FK HU'!J78)</f>
        <v>0</v>
      </c>
      <c r="K83" s="54">
        <f>IF('[1]FK HU'!$E$2=0,"",'[1]FK HU'!K78)</f>
        <v>0</v>
      </c>
      <c r="L83" s="54">
        <f>IF('[1]FK HU'!$E$2=0,"",'[1]FK HU'!L78)</f>
        <v>0</v>
      </c>
      <c r="M83" s="62">
        <f t="shared" si="0"/>
        <v>0</v>
      </c>
      <c r="N83" s="54">
        <f>IF('[1]FK HU'!$E$2=0,"",'[1]FK HU'!M78)</f>
        <v>0</v>
      </c>
      <c r="O83" s="54">
        <f>IF('[1]FK HU'!$E$2=0,"",'[1]FK HU'!N78)</f>
        <v>0</v>
      </c>
      <c r="P83" s="54">
        <f>IF('[1]FK HU'!$E$2=0,"",'[1]FK HU'!O78)</f>
        <v>0</v>
      </c>
      <c r="Q83" s="54">
        <f>IF('[1]FK HU'!$E$2=0,"",'[1]FK HU'!P78)</f>
        <v>0</v>
      </c>
      <c r="R83" s="62">
        <f t="shared" si="3"/>
        <v>0</v>
      </c>
      <c r="S83" s="62">
        <f t="shared" si="4"/>
        <v>0</v>
      </c>
      <c r="T83" s="47"/>
      <c r="U83" s="54">
        <f>IF('[1]FK HU'!$E$2=0,"",'[1]FK HU'!Q78)</f>
        <v>0</v>
      </c>
      <c r="V83" s="54">
        <f>IF('[1]FK HU'!$E$2=0,"",'[1]FK HU'!R78)</f>
        <v>0</v>
      </c>
      <c r="W83" s="54">
        <f>IF('[1]FK HU'!$E$2=0,"",'[1]FK HU'!S78)</f>
        <v>0</v>
      </c>
      <c r="X83" s="47"/>
      <c r="Y83" s="88"/>
      <c r="Z83" s="88"/>
      <c r="AA83" s="47"/>
      <c r="AB83" s="47"/>
      <c r="AC83" s="47"/>
      <c r="AD83" s="88"/>
      <c r="AE83" s="47"/>
    </row>
    <row r="84" spans="1:31" ht="15">
      <c r="A84" s="87" t="s">
        <v>406</v>
      </c>
      <c r="B84" s="54">
        <f>IF(('[1]FK HU'!C79)="","",('[1]FK HU'!C79))</f>
      </c>
      <c r="C84" s="54">
        <f>IF(('[1]FK HU'!D79)="","",('[1]FK HU'!D79))</f>
      </c>
      <c r="D84" s="47"/>
      <c r="E84" s="54">
        <f>IF('[1]FK HU'!$E$2=0,"",'[1]FK HU'!E79)</f>
        <v>0</v>
      </c>
      <c r="F84" s="54">
        <f>IF('[1]FK HU'!$E$2=0,"",'[1]FK HU'!F79)</f>
        <v>0</v>
      </c>
      <c r="G84" s="54">
        <f>IF('[1]FK HU'!$E$2=0,"",'[1]FK HU'!G79)</f>
        <v>0</v>
      </c>
      <c r="H84" s="54">
        <f>IF('[1]FK HU'!$E$2=0,"",'[1]FK HU'!H79)</f>
        <v>0</v>
      </c>
      <c r="I84" s="54">
        <f>IF('[1]FK HU'!$E$2=0,"",'[1]FK HU'!I79)</f>
        <v>0</v>
      </c>
      <c r="J84" s="54">
        <f>IF('[1]FK HU'!$E$2=0,"",'[1]FK HU'!J79)</f>
        <v>0</v>
      </c>
      <c r="K84" s="54">
        <f>IF('[1]FK HU'!$E$2=0,"",'[1]FK HU'!K79)</f>
        <v>0</v>
      </c>
      <c r="L84" s="54">
        <f>IF('[1]FK HU'!$E$2=0,"",'[1]FK HU'!L79)</f>
        <v>0</v>
      </c>
      <c r="M84" s="62">
        <f t="shared" si="0"/>
        <v>0</v>
      </c>
      <c r="N84" s="54">
        <f>IF('[1]FK HU'!$E$2=0,"",'[1]FK HU'!M79)</f>
        <v>0</v>
      </c>
      <c r="O84" s="54">
        <f>IF('[1]FK HU'!$E$2=0,"",'[1]FK HU'!N79)</f>
        <v>0</v>
      </c>
      <c r="P84" s="54">
        <f>IF('[1]FK HU'!$E$2=0,"",'[1]FK HU'!O79)</f>
        <v>0</v>
      </c>
      <c r="Q84" s="54">
        <f>IF('[1]FK HU'!$E$2=0,"",'[1]FK HU'!P79)</f>
        <v>0</v>
      </c>
      <c r="R84" s="62">
        <f t="shared" si="3"/>
        <v>0</v>
      </c>
      <c r="S84" s="62">
        <f t="shared" si="4"/>
        <v>0</v>
      </c>
      <c r="T84" s="47"/>
      <c r="U84" s="54">
        <f>IF('[1]FK HU'!$E$2=0,"",'[1]FK HU'!Q79)</f>
        <v>0</v>
      </c>
      <c r="V84" s="54">
        <f>IF('[1]FK HU'!$E$2=0,"",'[1]FK HU'!R79)</f>
        <v>0</v>
      </c>
      <c r="W84" s="54">
        <f>IF('[1]FK HU'!$E$2=0,"",'[1]FK HU'!S79)</f>
        <v>0</v>
      </c>
      <c r="X84" s="47"/>
      <c r="Y84" s="88"/>
      <c r="Z84" s="88"/>
      <c r="AA84" s="47"/>
      <c r="AB84" s="47"/>
      <c r="AC84" s="47"/>
      <c r="AD84" s="88"/>
      <c r="AE84" s="47"/>
    </row>
    <row r="85" spans="1:31" ht="15">
      <c r="A85" s="113" t="s">
        <v>407</v>
      </c>
      <c r="B85" s="54">
        <f>IF(('[1]FK HU'!C80)="","",('[1]FK HU'!C80))</f>
      </c>
      <c r="C85" s="54">
        <f>IF(('[1]FK HU'!D80)="","",('[1]FK HU'!D80))</f>
      </c>
      <c r="D85" s="47"/>
      <c r="E85" s="54">
        <f>IF('[1]FK HU'!$E$2=0,"",'[1]FK HU'!E80)</f>
        <v>0</v>
      </c>
      <c r="F85" s="54">
        <f>IF('[1]FK HU'!$E$2=0,"",'[1]FK HU'!F80)</f>
        <v>0</v>
      </c>
      <c r="G85" s="54">
        <f>IF('[1]FK HU'!$E$2=0,"",'[1]FK HU'!G80)</f>
        <v>0</v>
      </c>
      <c r="H85" s="54">
        <f>IF('[1]FK HU'!$E$2=0,"",'[1]FK HU'!H80)</f>
        <v>0</v>
      </c>
      <c r="I85" s="54">
        <f>IF('[1]FK HU'!$E$2=0,"",'[1]FK HU'!I80)</f>
        <v>0</v>
      </c>
      <c r="J85" s="54">
        <f>IF('[1]FK HU'!$E$2=0,"",'[1]FK HU'!J80)</f>
        <v>0</v>
      </c>
      <c r="K85" s="54">
        <f>IF('[1]FK HU'!$E$2=0,"",'[1]FK HU'!K80)</f>
        <v>0</v>
      </c>
      <c r="L85" s="54">
        <f>IF('[1]FK HU'!$E$2=0,"",'[1]FK HU'!L80)</f>
        <v>0</v>
      </c>
      <c r="M85" s="120">
        <f t="shared" si="0"/>
        <v>0</v>
      </c>
      <c r="N85" s="54">
        <f>IF('[1]FK HU'!$E$2=0,"",'[1]FK HU'!M80)</f>
        <v>0</v>
      </c>
      <c r="O85" s="54">
        <f>IF('[1]FK HU'!$E$2=0,"",'[1]FK HU'!N80)</f>
        <v>0</v>
      </c>
      <c r="P85" s="54">
        <f>IF('[1]FK HU'!$E$2=0,"",'[1]FK HU'!O80)</f>
        <v>0</v>
      </c>
      <c r="Q85" s="54">
        <f>IF('[1]FK HU'!$E$2=0,"",'[1]FK HU'!P80)</f>
        <v>0</v>
      </c>
      <c r="R85" s="120">
        <f t="shared" si="3"/>
        <v>0</v>
      </c>
      <c r="S85" s="120">
        <f t="shared" si="4"/>
        <v>0</v>
      </c>
      <c r="T85" s="47"/>
      <c r="U85" s="54">
        <f>IF('[1]FK HU'!$E$2=0,"",'[1]FK HU'!Q80)</f>
        <v>0</v>
      </c>
      <c r="V85" s="54">
        <f>IF('[1]FK HU'!$E$2=0,"",'[1]FK HU'!R80)</f>
        <v>0</v>
      </c>
      <c r="W85" s="54">
        <f>IF('[1]FK HU'!$E$2=0,"",'[1]FK HU'!S80)</f>
        <v>0</v>
      </c>
      <c r="X85" s="47"/>
      <c r="Y85" s="88"/>
      <c r="Z85" s="88"/>
      <c r="AA85" s="47"/>
      <c r="AB85" s="47"/>
      <c r="AC85" s="47"/>
      <c r="AD85" s="88"/>
      <c r="AE85" s="47"/>
    </row>
    <row r="86" spans="1:31" s="46" customFormat="1" ht="15">
      <c r="A86" s="87"/>
      <c r="B86" s="123" t="s">
        <v>355</v>
      </c>
      <c r="C86" s="124"/>
      <c r="D86" s="125"/>
      <c r="E86" s="126">
        <f aca="true" t="shared" si="5" ref="E86:S86">SUM(E7:E85)</f>
        <v>396336411</v>
      </c>
      <c r="F86" s="126">
        <f t="shared" si="5"/>
        <v>65050007</v>
      </c>
      <c r="G86" s="126">
        <f t="shared" si="5"/>
        <v>245169336</v>
      </c>
      <c r="H86" s="126">
        <f t="shared" si="5"/>
        <v>0</v>
      </c>
      <c r="I86" s="126">
        <f t="shared" si="5"/>
        <v>0</v>
      </c>
      <c r="J86" s="126">
        <f t="shared" si="5"/>
        <v>500000</v>
      </c>
      <c r="K86" s="126">
        <f t="shared" si="5"/>
        <v>1500000</v>
      </c>
      <c r="L86" s="126">
        <f t="shared" si="5"/>
        <v>0</v>
      </c>
      <c r="M86" s="126">
        <f t="shared" si="5"/>
        <v>708555754</v>
      </c>
      <c r="N86" s="126">
        <f t="shared" si="5"/>
        <v>0</v>
      </c>
      <c r="O86" s="126">
        <f t="shared" si="5"/>
        <v>0</v>
      </c>
      <c r="P86" s="126">
        <f t="shared" si="5"/>
        <v>0</v>
      </c>
      <c r="Q86" s="126">
        <f t="shared" si="5"/>
        <v>0</v>
      </c>
      <c r="R86" s="126">
        <f t="shared" si="5"/>
        <v>0</v>
      </c>
      <c r="S86" s="126">
        <f t="shared" si="5"/>
        <v>708555754</v>
      </c>
      <c r="T86" s="125"/>
      <c r="U86" s="126">
        <f>SUM(U7:U85)</f>
        <v>0</v>
      </c>
      <c r="V86" s="126">
        <f>SUM(V7:V85)</f>
        <v>331185422</v>
      </c>
      <c r="W86" s="126">
        <f>SUM(W7:W85)</f>
        <v>377370332</v>
      </c>
      <c r="X86" s="90"/>
      <c r="Y86" s="91"/>
      <c r="Z86" s="91"/>
      <c r="AA86" s="90"/>
      <c r="AB86" s="90"/>
      <c r="AC86" s="90"/>
      <c r="AD86" s="91"/>
      <c r="AE86" s="90"/>
    </row>
    <row r="87" spans="1:31" ht="15">
      <c r="A87" s="114"/>
      <c r="B87" s="115"/>
      <c r="C87" s="116"/>
      <c r="D87" s="117"/>
      <c r="E87" s="118"/>
      <c r="F87" s="118"/>
      <c r="G87" s="118"/>
      <c r="H87" s="118"/>
      <c r="I87" s="118"/>
      <c r="J87" s="118"/>
      <c r="K87" s="118"/>
      <c r="L87" s="118"/>
      <c r="M87" s="119" t="s">
        <v>741</v>
      </c>
      <c r="N87" s="118"/>
      <c r="O87" s="118"/>
      <c r="P87" s="118"/>
      <c r="Q87" s="118"/>
      <c r="R87" s="119"/>
      <c r="S87" s="119"/>
      <c r="T87" s="117"/>
      <c r="U87" s="118"/>
      <c r="V87" s="118"/>
      <c r="W87" s="118"/>
      <c r="X87" s="47"/>
      <c r="Y87" s="88"/>
      <c r="Z87" s="88"/>
      <c r="AA87" s="47"/>
      <c r="AB87" s="47"/>
      <c r="AC87" s="47"/>
      <c r="AD87" s="88"/>
      <c r="AE87" s="47"/>
    </row>
    <row r="88" spans="3:5" ht="15">
      <c r="C88" s="186" t="s">
        <v>328</v>
      </c>
      <c r="D88" s="186"/>
      <c r="E88" s="186"/>
    </row>
    <row r="89" spans="8:23" ht="15">
      <c r="H89" s="45" t="s">
        <v>329</v>
      </c>
      <c r="K89" s="46" t="str">
        <f>K2</f>
        <v>Városi Humánsegítő és Szociális Szolgálat</v>
      </c>
      <c r="P89" s="103" t="str">
        <f>P2</f>
        <v>I. mód. 03.29.</v>
      </c>
      <c r="W89" s="158" t="s">
        <v>409</v>
      </c>
    </row>
    <row r="90" spans="1:23" ht="15">
      <c r="A90" s="47" t="s">
        <v>604</v>
      </c>
      <c r="I90" s="43" t="str">
        <f>I3</f>
        <v>2021.</v>
      </c>
      <c r="U90" s="60"/>
      <c r="V90" s="60"/>
      <c r="W90" s="60"/>
    </row>
    <row r="91" spans="1:23" ht="15">
      <c r="A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86"/>
      <c r="V91" s="86"/>
      <c r="W91" s="86"/>
    </row>
    <row r="92" spans="1:23" ht="13.5" customHeight="1">
      <c r="A92" s="181" t="s">
        <v>330</v>
      </c>
      <c r="B92" s="183" t="s">
        <v>331</v>
      </c>
      <c r="C92" s="183"/>
      <c r="D92" s="47"/>
      <c r="E92" s="183" t="s">
        <v>18</v>
      </c>
      <c r="F92" s="183"/>
      <c r="G92" s="183"/>
      <c r="H92" s="183"/>
      <c r="I92" s="183"/>
      <c r="J92" s="183"/>
      <c r="K92" s="183"/>
      <c r="L92" s="183"/>
      <c r="M92" s="183"/>
      <c r="N92" s="184" t="s">
        <v>87</v>
      </c>
      <c r="O92" s="184"/>
      <c r="P92" s="184"/>
      <c r="Q92" s="184"/>
      <c r="R92" s="184"/>
      <c r="S92" s="185" t="s">
        <v>356</v>
      </c>
      <c r="T92" s="47"/>
      <c r="U92" s="177" t="s">
        <v>0</v>
      </c>
      <c r="V92" s="178"/>
      <c r="W92" s="179"/>
    </row>
    <row r="93" spans="1:23" s="48" customFormat="1" ht="97.5" customHeight="1">
      <c r="A93" s="182"/>
      <c r="B93" s="85" t="s">
        <v>333</v>
      </c>
      <c r="C93" s="85" t="s">
        <v>334</v>
      </c>
      <c r="D93" s="51"/>
      <c r="E93" s="49" t="s">
        <v>357</v>
      </c>
      <c r="F93" s="49" t="s">
        <v>323</v>
      </c>
      <c r="G93" s="49" t="s">
        <v>27</v>
      </c>
      <c r="H93" s="49" t="s">
        <v>358</v>
      </c>
      <c r="I93" s="49" t="s">
        <v>34</v>
      </c>
      <c r="J93" s="49" t="s">
        <v>359</v>
      </c>
      <c r="K93" s="49" t="s">
        <v>66</v>
      </c>
      <c r="L93" s="49" t="s">
        <v>68</v>
      </c>
      <c r="M93" s="85" t="s">
        <v>85</v>
      </c>
      <c r="N93" s="49" t="s">
        <v>580</v>
      </c>
      <c r="O93" s="49" t="s">
        <v>579</v>
      </c>
      <c r="P93" s="50" t="s">
        <v>107</v>
      </c>
      <c r="Q93" s="50" t="s">
        <v>578</v>
      </c>
      <c r="R93" s="85" t="s">
        <v>581</v>
      </c>
      <c r="S93" s="185"/>
      <c r="T93" s="51"/>
      <c r="U93" s="52" t="s">
        <v>14</v>
      </c>
      <c r="V93" s="52" t="s">
        <v>15</v>
      </c>
      <c r="W93" s="52" t="s">
        <v>16</v>
      </c>
    </row>
    <row r="94" spans="1:31" ht="15">
      <c r="A94" s="87"/>
      <c r="B94" s="53"/>
      <c r="C94" s="54"/>
      <c r="D94" s="47"/>
      <c r="E94" s="61"/>
      <c r="F94" s="61"/>
      <c r="G94" s="61"/>
      <c r="H94" s="61"/>
      <c r="I94" s="61"/>
      <c r="J94" s="61"/>
      <c r="K94" s="61"/>
      <c r="L94" s="61"/>
      <c r="M94" s="62"/>
      <c r="N94" s="61"/>
      <c r="O94" s="61"/>
      <c r="P94" s="61"/>
      <c r="Q94" s="61"/>
      <c r="R94" s="62"/>
      <c r="S94" s="62"/>
      <c r="T94" s="47"/>
      <c r="U94" s="61"/>
      <c r="V94" s="61"/>
      <c r="W94" s="61"/>
      <c r="X94" s="47"/>
      <c r="Y94" s="88"/>
      <c r="Z94" s="88"/>
      <c r="AA94" s="47"/>
      <c r="AB94" s="47"/>
      <c r="AC94" s="47"/>
      <c r="AD94" s="88"/>
      <c r="AE94" s="47"/>
    </row>
    <row r="95" spans="1:31" ht="15">
      <c r="A95" s="87"/>
      <c r="B95" s="123" t="s">
        <v>605</v>
      </c>
      <c r="C95" s="54"/>
      <c r="D95" s="47"/>
      <c r="E95" s="61">
        <f>E86</f>
        <v>396336411</v>
      </c>
      <c r="F95" s="61">
        <f aca="true" t="shared" si="6" ref="F95:W95">F86</f>
        <v>65050007</v>
      </c>
      <c r="G95" s="61">
        <f t="shared" si="6"/>
        <v>245169336</v>
      </c>
      <c r="H95" s="61">
        <f t="shared" si="6"/>
        <v>0</v>
      </c>
      <c r="I95" s="61">
        <f t="shared" si="6"/>
        <v>0</v>
      </c>
      <c r="J95" s="61">
        <f t="shared" si="6"/>
        <v>500000</v>
      </c>
      <c r="K95" s="61">
        <f t="shared" si="6"/>
        <v>1500000</v>
      </c>
      <c r="L95" s="61">
        <f t="shared" si="6"/>
        <v>0</v>
      </c>
      <c r="M95" s="61">
        <f t="shared" si="6"/>
        <v>708555754</v>
      </c>
      <c r="N95" s="61">
        <f t="shared" si="6"/>
        <v>0</v>
      </c>
      <c r="O95" s="61">
        <f t="shared" si="6"/>
        <v>0</v>
      </c>
      <c r="P95" s="61">
        <f t="shared" si="6"/>
        <v>0</v>
      </c>
      <c r="Q95" s="61">
        <f t="shared" si="6"/>
        <v>0</v>
      </c>
      <c r="R95" s="61">
        <f t="shared" si="6"/>
        <v>0</v>
      </c>
      <c r="S95" s="61">
        <f t="shared" si="6"/>
        <v>708555754</v>
      </c>
      <c r="T95" s="47"/>
      <c r="U95" s="61">
        <f t="shared" si="6"/>
        <v>0</v>
      </c>
      <c r="V95" s="61">
        <f t="shared" si="6"/>
        <v>331185422</v>
      </c>
      <c r="W95" s="61">
        <f t="shared" si="6"/>
        <v>377370332</v>
      </c>
      <c r="X95" s="47"/>
      <c r="Y95" s="88"/>
      <c r="Z95" s="88"/>
      <c r="AA95" s="47"/>
      <c r="AB95" s="47"/>
      <c r="AC95" s="47"/>
      <c r="AD95" s="88"/>
      <c r="AE95" s="47"/>
    </row>
    <row r="96" spans="1:31" ht="15">
      <c r="A96" s="87" t="s">
        <v>408</v>
      </c>
      <c r="B96" s="54">
        <f>IF(('[1]FK HU'!C91)="","",('[1]FK HU'!C91))</f>
      </c>
      <c r="C96" s="54">
        <f>IF(('[1]FK HU'!D91)="","",('[1]FK HU'!D91))</f>
      </c>
      <c r="D96" s="47"/>
      <c r="E96" s="54">
        <f>IF('[1]FK HU'!$E$2=0,"",'[1]FK HU'!E91)</f>
        <v>0</v>
      </c>
      <c r="F96" s="54">
        <f>IF('[1]FK HU'!$E$2=0,"",'[1]FK HU'!F91)</f>
        <v>0</v>
      </c>
      <c r="G96" s="54">
        <f>IF('[1]FK HU'!$E$2=0,"",'[1]FK HU'!G91)</f>
        <v>0</v>
      </c>
      <c r="H96" s="54">
        <f>IF('[1]FK HU'!$E$2=0,"",'[1]FK HU'!H91)</f>
        <v>0</v>
      </c>
      <c r="I96" s="54">
        <f>IF('[1]FK HU'!$E$2=0,"",'[1]FK HU'!I91)</f>
        <v>0</v>
      </c>
      <c r="J96" s="54">
        <f>IF('[1]FK HU'!$E$2=0,"",'[1]FK HU'!J91)</f>
        <v>0</v>
      </c>
      <c r="K96" s="54">
        <f>IF('[1]FK HU'!$E$2=0,"",'[1]FK HU'!K91)</f>
        <v>0</v>
      </c>
      <c r="L96" s="54">
        <f>IF('[1]FK HU'!$E$2=0,"",'[1]FK HU'!L91)</f>
        <v>0</v>
      </c>
      <c r="M96" s="62">
        <f t="shared" si="0"/>
        <v>0</v>
      </c>
      <c r="N96" s="54">
        <f>IF('[1]FK HU'!$E$2=0,"",'[1]FK HU'!M91)</f>
        <v>0</v>
      </c>
      <c r="O96" s="54">
        <f>IF('[1]FK HU'!$E$2=0,"",'[1]FK HU'!N91)</f>
        <v>0</v>
      </c>
      <c r="P96" s="54">
        <f>IF('[1]FK HU'!$E$2=0,"",'[1]FK HU'!O91)</f>
        <v>0</v>
      </c>
      <c r="Q96" s="54">
        <f>IF('[1]FK HU'!$E$2=0,"",'[1]FK HU'!P91)</f>
        <v>0</v>
      </c>
      <c r="R96" s="62">
        <f t="shared" si="3"/>
        <v>0</v>
      </c>
      <c r="S96" s="62">
        <f t="shared" si="4"/>
        <v>0</v>
      </c>
      <c r="T96" s="47"/>
      <c r="U96" s="54">
        <f>IF('[1]FK HU'!$E$2=0,"",'[1]FK HU'!Q91)</f>
        <v>0</v>
      </c>
      <c r="V96" s="54">
        <f>IF('[1]FK HU'!$E$2=0,"",'[1]FK HU'!R91)</f>
        <v>0</v>
      </c>
      <c r="W96" s="54">
        <f>IF('[1]FK HU'!$E$2=0,"",'[1]FK HU'!S91)</f>
        <v>0</v>
      </c>
      <c r="X96" s="47"/>
      <c r="Y96" s="88"/>
      <c r="Z96" s="88"/>
      <c r="AA96" s="47"/>
      <c r="AB96" s="47"/>
      <c r="AC96" s="47"/>
      <c r="AD96" s="88"/>
      <c r="AE96" s="47"/>
    </row>
    <row r="97" spans="1:31" ht="15">
      <c r="A97" s="87" t="s">
        <v>513</v>
      </c>
      <c r="B97" s="54">
        <f>IF(('[1]FK HU'!C92)="","",('[1]FK HU'!C92))</f>
      </c>
      <c r="C97" s="54">
        <f>IF(('[1]FK HU'!D92)="","",('[1]FK HU'!D92))</f>
      </c>
      <c r="D97" s="47"/>
      <c r="E97" s="54">
        <f>IF('[1]FK HU'!$E$2=0,"",'[1]FK HU'!E92)</f>
        <v>0</v>
      </c>
      <c r="F97" s="54">
        <f>IF('[1]FK HU'!$E$2=0,"",'[1]FK HU'!F92)</f>
        <v>0</v>
      </c>
      <c r="G97" s="54">
        <f>IF('[1]FK HU'!$E$2=0,"",'[1]FK HU'!G92)</f>
        <v>0</v>
      </c>
      <c r="H97" s="54">
        <f>IF('[1]FK HU'!$E$2=0,"",'[1]FK HU'!H92)</f>
        <v>0</v>
      </c>
      <c r="I97" s="54">
        <f>IF('[1]FK HU'!$E$2=0,"",'[1]FK HU'!I92)</f>
        <v>0</v>
      </c>
      <c r="J97" s="54">
        <f>IF('[1]FK HU'!$E$2=0,"",'[1]FK HU'!J92)</f>
        <v>0</v>
      </c>
      <c r="K97" s="54">
        <f>IF('[1]FK HU'!$E$2=0,"",'[1]FK HU'!K92)</f>
        <v>0</v>
      </c>
      <c r="L97" s="54">
        <f>IF('[1]FK HU'!$E$2=0,"",'[1]FK HU'!L92)</f>
        <v>0</v>
      </c>
      <c r="M97" s="62">
        <f t="shared" si="0"/>
        <v>0</v>
      </c>
      <c r="N97" s="54">
        <f>IF('[1]FK HU'!$E$2=0,"",'[1]FK HU'!M92)</f>
        <v>0</v>
      </c>
      <c r="O97" s="54">
        <f>IF('[1]FK HU'!$E$2=0,"",'[1]FK HU'!N92)</f>
        <v>0</v>
      </c>
      <c r="P97" s="54">
        <f>IF('[1]FK HU'!$E$2=0,"",'[1]FK HU'!O92)</f>
        <v>0</v>
      </c>
      <c r="Q97" s="54">
        <f>IF('[1]FK HU'!$E$2=0,"",'[1]FK HU'!P92)</f>
        <v>0</v>
      </c>
      <c r="R97" s="62">
        <f t="shared" si="3"/>
        <v>0</v>
      </c>
      <c r="S97" s="62">
        <f t="shared" si="4"/>
        <v>0</v>
      </c>
      <c r="T97" s="47"/>
      <c r="U97" s="61">
        <f>IF('[1]FK KÖ'!$E$2=0,"",'[1]FK KÖ'!Q92)</f>
      </c>
      <c r="V97" s="61">
        <f>IF('[1]FK KÖ'!$E$2=0,"",'[1]FK KÖ'!R92)</f>
      </c>
      <c r="W97" s="61">
        <f>IF('[1]FK KÖ'!$E$2=0,"",'[1]FK KÖ'!S92)</f>
      </c>
      <c r="X97" s="47"/>
      <c r="Y97" s="88"/>
      <c r="Z97" s="88"/>
      <c r="AA97" s="47"/>
      <c r="AB97" s="47"/>
      <c r="AC97" s="47"/>
      <c r="AD97" s="88"/>
      <c r="AE97" s="47"/>
    </row>
    <row r="98" spans="1:31" ht="15">
      <c r="A98" s="87" t="s">
        <v>514</v>
      </c>
      <c r="B98" s="54">
        <f>IF(('[1]FK HU'!C93)="","",('[1]FK HU'!C93))</f>
      </c>
      <c r="C98" s="54">
        <f>IF(('[1]FK HU'!D93)="","",('[1]FK HU'!D93))</f>
      </c>
      <c r="D98" s="47"/>
      <c r="E98" s="54">
        <f>IF('[1]FK HU'!$E$2=0,"",'[1]FK HU'!E93)</f>
        <v>0</v>
      </c>
      <c r="F98" s="54">
        <f>IF('[1]FK HU'!$E$2=0,"",'[1]FK HU'!F93)</f>
        <v>0</v>
      </c>
      <c r="G98" s="54">
        <f>IF('[1]FK HU'!$E$2=0,"",'[1]FK HU'!G93)</f>
        <v>0</v>
      </c>
      <c r="H98" s="54">
        <f>IF('[1]FK HU'!$E$2=0,"",'[1]FK HU'!H93)</f>
        <v>0</v>
      </c>
      <c r="I98" s="54">
        <f>IF('[1]FK HU'!$E$2=0,"",'[1]FK HU'!I93)</f>
        <v>0</v>
      </c>
      <c r="J98" s="54">
        <f>IF('[1]FK HU'!$E$2=0,"",'[1]FK HU'!J93)</f>
        <v>0</v>
      </c>
      <c r="K98" s="54">
        <f>IF('[1]FK HU'!$E$2=0,"",'[1]FK HU'!K93)</f>
        <v>0</v>
      </c>
      <c r="L98" s="54">
        <f>IF('[1]FK HU'!$E$2=0,"",'[1]FK HU'!L93)</f>
        <v>0</v>
      </c>
      <c r="M98" s="62">
        <f t="shared" si="0"/>
        <v>0</v>
      </c>
      <c r="N98" s="54">
        <f>IF('[1]FK HU'!$E$2=0,"",'[1]FK HU'!M93)</f>
        <v>0</v>
      </c>
      <c r="O98" s="54">
        <f>IF('[1]FK HU'!$E$2=0,"",'[1]FK HU'!N93)</f>
        <v>0</v>
      </c>
      <c r="P98" s="54">
        <f>IF('[1]FK HU'!$E$2=0,"",'[1]FK HU'!O93)</f>
        <v>0</v>
      </c>
      <c r="Q98" s="54">
        <f>IF('[1]FK HU'!$E$2=0,"",'[1]FK HU'!P93)</f>
        <v>0</v>
      </c>
      <c r="R98" s="62">
        <f t="shared" si="3"/>
        <v>0</v>
      </c>
      <c r="S98" s="62">
        <f t="shared" si="4"/>
        <v>0</v>
      </c>
      <c r="T98" s="47"/>
      <c r="U98" s="61">
        <f>IF('[1]FK KÖ'!$E$2=0,"",'[1]FK KÖ'!Q93)</f>
      </c>
      <c r="V98" s="61">
        <f>IF('[1]FK KÖ'!$E$2=0,"",'[1]FK KÖ'!R93)</f>
      </c>
      <c r="W98" s="61">
        <f>IF('[1]FK KÖ'!$E$2=0,"",'[1]FK KÖ'!S93)</f>
      </c>
      <c r="X98" s="47"/>
      <c r="Y98" s="88"/>
      <c r="Z98" s="88"/>
      <c r="AA98" s="47"/>
      <c r="AB98" s="47"/>
      <c r="AC98" s="47"/>
      <c r="AD98" s="88"/>
      <c r="AE98" s="47"/>
    </row>
    <row r="99" spans="1:31" ht="15">
      <c r="A99" s="87" t="s">
        <v>515</v>
      </c>
      <c r="B99" s="54">
        <f>IF(('[1]FK HU'!C94)="","",('[1]FK HU'!C94))</f>
      </c>
      <c r="C99" s="54">
        <f>IF(('[1]FK HU'!D94)="","",('[1]FK HU'!D94))</f>
      </c>
      <c r="D99" s="47"/>
      <c r="E99" s="54">
        <f>IF('[1]FK HU'!$E$2=0,"",'[1]FK HU'!E94)</f>
        <v>0</v>
      </c>
      <c r="F99" s="54">
        <f>IF('[1]FK HU'!$E$2=0,"",'[1]FK HU'!F94)</f>
        <v>0</v>
      </c>
      <c r="G99" s="54">
        <f>IF('[1]FK HU'!$E$2=0,"",'[1]FK HU'!G94)</f>
        <v>0</v>
      </c>
      <c r="H99" s="54">
        <f>IF('[1]FK HU'!$E$2=0,"",'[1]FK HU'!H94)</f>
        <v>0</v>
      </c>
      <c r="I99" s="54">
        <f>IF('[1]FK HU'!$E$2=0,"",'[1]FK HU'!I94)</f>
        <v>0</v>
      </c>
      <c r="J99" s="54">
        <f>IF('[1]FK HU'!$E$2=0,"",'[1]FK HU'!J94)</f>
        <v>0</v>
      </c>
      <c r="K99" s="54">
        <f>IF('[1]FK HU'!$E$2=0,"",'[1]FK HU'!K94)</f>
        <v>0</v>
      </c>
      <c r="L99" s="54">
        <f>IF('[1]FK HU'!$E$2=0,"",'[1]FK HU'!L94)</f>
        <v>0</v>
      </c>
      <c r="M99" s="62">
        <f t="shared" si="0"/>
        <v>0</v>
      </c>
      <c r="N99" s="54">
        <f>IF('[1]FK HU'!$E$2=0,"",'[1]FK HU'!M94)</f>
        <v>0</v>
      </c>
      <c r="O99" s="54">
        <f>IF('[1]FK HU'!$E$2=0,"",'[1]FK HU'!N94)</f>
        <v>0</v>
      </c>
      <c r="P99" s="54">
        <f>IF('[1]FK HU'!$E$2=0,"",'[1]FK HU'!O94)</f>
        <v>0</v>
      </c>
      <c r="Q99" s="54">
        <f>IF('[1]FK HU'!$E$2=0,"",'[1]FK HU'!P94)</f>
        <v>0</v>
      </c>
      <c r="R99" s="62">
        <f t="shared" si="3"/>
        <v>0</v>
      </c>
      <c r="S99" s="62">
        <f t="shared" si="4"/>
        <v>0</v>
      </c>
      <c r="T99" s="47"/>
      <c r="U99" s="61">
        <f>IF('[1]FK KÖ'!$E$2=0,"",'[1]FK KÖ'!Q94)</f>
      </c>
      <c r="V99" s="61">
        <f>IF('[1]FK KÖ'!$E$2=0,"",'[1]FK KÖ'!R94)</f>
      </c>
      <c r="W99" s="61">
        <f>IF('[1]FK KÖ'!$E$2=0,"",'[1]FK KÖ'!S94)</f>
      </c>
      <c r="X99" s="47"/>
      <c r="Y99" s="88"/>
      <c r="Z99" s="88"/>
      <c r="AA99" s="47"/>
      <c r="AB99" s="47"/>
      <c r="AC99" s="47"/>
      <c r="AD99" s="88"/>
      <c r="AE99" s="47"/>
    </row>
    <row r="100" spans="1:31" ht="15">
      <c r="A100" s="87" t="s">
        <v>516</v>
      </c>
      <c r="B100" s="54">
        <f>IF(('[1]FK HU'!C95)="","",('[1]FK HU'!C95))</f>
      </c>
      <c r="C100" s="54">
        <f>IF(('[1]FK HU'!D95)="","",('[1]FK HU'!D95))</f>
      </c>
      <c r="D100" s="47"/>
      <c r="E100" s="54">
        <f>IF('[1]FK HU'!$E$2=0,"",'[1]FK HU'!E95)</f>
        <v>0</v>
      </c>
      <c r="F100" s="54">
        <f>IF('[1]FK HU'!$E$2=0,"",'[1]FK HU'!F95)</f>
        <v>0</v>
      </c>
      <c r="G100" s="54">
        <f>IF('[1]FK HU'!$E$2=0,"",'[1]FK HU'!G95)</f>
        <v>0</v>
      </c>
      <c r="H100" s="54">
        <f>IF('[1]FK HU'!$E$2=0,"",'[1]FK HU'!H95)</f>
        <v>0</v>
      </c>
      <c r="I100" s="54">
        <f>IF('[1]FK HU'!$E$2=0,"",'[1]FK HU'!I95)</f>
        <v>0</v>
      </c>
      <c r="J100" s="54">
        <f>IF('[1]FK HU'!$E$2=0,"",'[1]FK HU'!J95)</f>
        <v>0</v>
      </c>
      <c r="K100" s="54">
        <f>IF('[1]FK HU'!$E$2=0,"",'[1]FK HU'!K95)</f>
        <v>0</v>
      </c>
      <c r="L100" s="54">
        <f>IF('[1]FK HU'!$E$2=0,"",'[1]FK HU'!L95)</f>
        <v>0</v>
      </c>
      <c r="M100" s="62">
        <f t="shared" si="0"/>
        <v>0</v>
      </c>
      <c r="N100" s="54">
        <f>IF('[1]FK HU'!$E$2=0,"",'[1]FK HU'!M95)</f>
        <v>0</v>
      </c>
      <c r="O100" s="54">
        <f>IF('[1]FK HU'!$E$2=0,"",'[1]FK HU'!N95)</f>
        <v>0</v>
      </c>
      <c r="P100" s="54">
        <f>IF('[1]FK HU'!$E$2=0,"",'[1]FK HU'!O95)</f>
        <v>0</v>
      </c>
      <c r="Q100" s="54">
        <f>IF('[1]FK HU'!$E$2=0,"",'[1]FK HU'!P95)</f>
        <v>0</v>
      </c>
      <c r="R100" s="62">
        <f t="shared" si="3"/>
        <v>0</v>
      </c>
      <c r="S100" s="62">
        <f t="shared" si="4"/>
        <v>0</v>
      </c>
      <c r="T100" s="47"/>
      <c r="U100" s="61">
        <f>IF('[1]FK KÖ'!$E$2=0,"",'[1]FK KÖ'!Q95)</f>
      </c>
      <c r="V100" s="61">
        <f>IF('[1]FK KÖ'!$E$2=0,"",'[1]FK KÖ'!R95)</f>
      </c>
      <c r="W100" s="61">
        <f>IF('[1]FK KÖ'!$E$2=0,"",'[1]FK KÖ'!S95)</f>
      </c>
      <c r="X100" s="47"/>
      <c r="Y100" s="88"/>
      <c r="Z100" s="88"/>
      <c r="AA100" s="47"/>
      <c r="AB100" s="47"/>
      <c r="AC100" s="47"/>
      <c r="AD100" s="88"/>
      <c r="AE100" s="47"/>
    </row>
    <row r="101" spans="1:31" ht="15">
      <c r="A101" s="87" t="s">
        <v>517</v>
      </c>
      <c r="B101" s="54">
        <f>IF(('[1]FK HU'!C96)="","",('[1]FK HU'!C96))</f>
      </c>
      <c r="C101" s="54">
        <f>IF(('[1]FK HU'!D96)="","",('[1]FK HU'!D96))</f>
      </c>
      <c r="D101" s="47"/>
      <c r="E101" s="54">
        <f>IF('[1]FK HU'!$E$2=0,"",'[1]FK HU'!E96)</f>
        <v>0</v>
      </c>
      <c r="F101" s="54">
        <f>IF('[1]FK HU'!$E$2=0,"",'[1]FK HU'!F96)</f>
        <v>0</v>
      </c>
      <c r="G101" s="54">
        <f>IF('[1]FK HU'!$E$2=0,"",'[1]FK HU'!G96)</f>
        <v>0</v>
      </c>
      <c r="H101" s="54">
        <f>IF('[1]FK HU'!$E$2=0,"",'[1]FK HU'!H96)</f>
        <v>0</v>
      </c>
      <c r="I101" s="54">
        <f>IF('[1]FK HU'!$E$2=0,"",'[1]FK HU'!I96)</f>
        <v>0</v>
      </c>
      <c r="J101" s="54">
        <f>IF('[1]FK HU'!$E$2=0,"",'[1]FK HU'!J96)</f>
        <v>0</v>
      </c>
      <c r="K101" s="54">
        <f>IF('[1]FK HU'!$E$2=0,"",'[1]FK HU'!K96)</f>
        <v>0</v>
      </c>
      <c r="L101" s="54">
        <f>IF('[1]FK HU'!$E$2=0,"",'[1]FK HU'!L96)</f>
        <v>0</v>
      </c>
      <c r="M101" s="62">
        <f t="shared" si="0"/>
        <v>0</v>
      </c>
      <c r="N101" s="54">
        <f>IF('[1]FK HU'!$E$2=0,"",'[1]FK HU'!M96)</f>
        <v>0</v>
      </c>
      <c r="O101" s="54">
        <f>IF('[1]FK HU'!$E$2=0,"",'[1]FK HU'!N96)</f>
        <v>0</v>
      </c>
      <c r="P101" s="54">
        <f>IF('[1]FK HU'!$E$2=0,"",'[1]FK HU'!O96)</f>
        <v>0</v>
      </c>
      <c r="Q101" s="54">
        <f>IF('[1]FK HU'!$E$2=0,"",'[1]FK HU'!P96)</f>
        <v>0</v>
      </c>
      <c r="R101" s="62">
        <f t="shared" si="3"/>
        <v>0</v>
      </c>
      <c r="S101" s="62">
        <f t="shared" si="4"/>
        <v>0</v>
      </c>
      <c r="T101" s="47"/>
      <c r="U101" s="61">
        <f>IF('[1]FK KÖ'!$E$2=0,"",'[1]FK KÖ'!Q96)</f>
      </c>
      <c r="V101" s="61">
        <f>IF('[1]FK KÖ'!$E$2=0,"",'[1]FK KÖ'!R96)</f>
      </c>
      <c r="W101" s="61">
        <f>IF('[1]FK KÖ'!$E$2=0,"",'[1]FK KÖ'!S96)</f>
      </c>
      <c r="X101" s="47"/>
      <c r="Y101" s="88"/>
      <c r="Z101" s="88"/>
      <c r="AA101" s="47"/>
      <c r="AB101" s="47"/>
      <c r="AC101" s="47"/>
      <c r="AD101" s="88"/>
      <c r="AE101" s="47"/>
    </row>
    <row r="102" spans="1:31" ht="15">
      <c r="A102" s="87" t="s">
        <v>518</v>
      </c>
      <c r="B102" s="54">
        <f>IF(('[1]FK HU'!C97)="","",('[1]FK HU'!C97))</f>
      </c>
      <c r="C102" s="54">
        <f>IF(('[1]FK HU'!D97)="","",('[1]FK HU'!D97))</f>
      </c>
      <c r="D102" s="47"/>
      <c r="E102" s="54">
        <f>IF('[1]FK HU'!$E$2=0,"",'[1]FK HU'!E97)</f>
        <v>0</v>
      </c>
      <c r="F102" s="54">
        <f>IF('[1]FK HU'!$E$2=0,"",'[1]FK HU'!F97)</f>
        <v>0</v>
      </c>
      <c r="G102" s="54">
        <f>IF('[1]FK HU'!$E$2=0,"",'[1]FK HU'!G97)</f>
        <v>0</v>
      </c>
      <c r="H102" s="54">
        <f>IF('[1]FK HU'!$E$2=0,"",'[1]FK HU'!H97)</f>
        <v>0</v>
      </c>
      <c r="I102" s="54">
        <f>IF('[1]FK HU'!$E$2=0,"",'[1]FK HU'!I97)</f>
        <v>0</v>
      </c>
      <c r="J102" s="54">
        <f>IF('[1]FK HU'!$E$2=0,"",'[1]FK HU'!J97)</f>
        <v>0</v>
      </c>
      <c r="K102" s="54">
        <f>IF('[1]FK HU'!$E$2=0,"",'[1]FK HU'!K97)</f>
        <v>0</v>
      </c>
      <c r="L102" s="54">
        <f>IF('[1]FK HU'!$E$2=0,"",'[1]FK HU'!L97)</f>
        <v>0</v>
      </c>
      <c r="M102" s="62">
        <f t="shared" si="0"/>
        <v>0</v>
      </c>
      <c r="N102" s="54">
        <f>IF('[1]FK HU'!$E$2=0,"",'[1]FK HU'!M97)</f>
        <v>0</v>
      </c>
      <c r="O102" s="54">
        <f>IF('[1]FK HU'!$E$2=0,"",'[1]FK HU'!N97)</f>
        <v>0</v>
      </c>
      <c r="P102" s="54">
        <f>IF('[1]FK HU'!$E$2=0,"",'[1]FK HU'!O97)</f>
        <v>0</v>
      </c>
      <c r="Q102" s="54">
        <f>IF('[1]FK HU'!$E$2=0,"",'[1]FK HU'!P97)</f>
        <v>0</v>
      </c>
      <c r="R102" s="62">
        <f t="shared" si="3"/>
        <v>0</v>
      </c>
      <c r="S102" s="62">
        <f t="shared" si="4"/>
        <v>0</v>
      </c>
      <c r="T102" s="47"/>
      <c r="U102" s="61">
        <f>IF('[1]FK KÖ'!$E$2=0,"",'[1]FK KÖ'!Q97)</f>
      </c>
      <c r="V102" s="61">
        <f>IF('[1]FK KÖ'!$E$2=0,"",'[1]FK KÖ'!R97)</f>
      </c>
      <c r="W102" s="61">
        <f>IF('[1]FK KÖ'!$E$2=0,"",'[1]FK KÖ'!S97)</f>
      </c>
      <c r="X102" s="47"/>
      <c r="Y102" s="88"/>
      <c r="Z102" s="88"/>
      <c r="AA102" s="47"/>
      <c r="AB102" s="47"/>
      <c r="AC102" s="47"/>
      <c r="AD102" s="88"/>
      <c r="AE102" s="47"/>
    </row>
    <row r="103" spans="1:31" ht="15">
      <c r="A103" s="87" t="s">
        <v>519</v>
      </c>
      <c r="B103" s="54">
        <f>IF(('[1]FK HU'!C98)="","",('[1]FK HU'!C98))</f>
      </c>
      <c r="C103" s="54">
        <f>IF(('[1]FK HU'!D98)="","",('[1]FK HU'!D98))</f>
      </c>
      <c r="D103" s="47"/>
      <c r="E103" s="54">
        <f>IF('[1]FK HU'!$E$2=0,"",'[1]FK HU'!E98)</f>
        <v>0</v>
      </c>
      <c r="F103" s="54">
        <f>IF('[1]FK HU'!$E$2=0,"",'[1]FK HU'!F98)</f>
        <v>0</v>
      </c>
      <c r="G103" s="54">
        <f>IF('[1]FK HU'!$E$2=0,"",'[1]FK HU'!G98)</f>
        <v>0</v>
      </c>
      <c r="H103" s="54">
        <f>IF('[1]FK HU'!$E$2=0,"",'[1]FK HU'!H98)</f>
        <v>0</v>
      </c>
      <c r="I103" s="54">
        <f>IF('[1]FK HU'!$E$2=0,"",'[1]FK HU'!I98)</f>
        <v>0</v>
      </c>
      <c r="J103" s="54">
        <f>IF('[1]FK HU'!$E$2=0,"",'[1]FK HU'!J98)</f>
        <v>0</v>
      </c>
      <c r="K103" s="54">
        <f>IF('[1]FK HU'!$E$2=0,"",'[1]FK HU'!K98)</f>
        <v>0</v>
      </c>
      <c r="L103" s="54">
        <f>IF('[1]FK HU'!$E$2=0,"",'[1]FK HU'!L98)</f>
        <v>0</v>
      </c>
      <c r="M103" s="62">
        <f t="shared" si="0"/>
        <v>0</v>
      </c>
      <c r="N103" s="54">
        <f>IF('[1]FK HU'!$E$2=0,"",'[1]FK HU'!M98)</f>
        <v>0</v>
      </c>
      <c r="O103" s="54">
        <f>IF('[1]FK HU'!$E$2=0,"",'[1]FK HU'!N98)</f>
        <v>0</v>
      </c>
      <c r="P103" s="54">
        <f>IF('[1]FK HU'!$E$2=0,"",'[1]FK HU'!O98)</f>
        <v>0</v>
      </c>
      <c r="Q103" s="54">
        <f>IF('[1]FK HU'!$E$2=0,"",'[1]FK HU'!P98)</f>
        <v>0</v>
      </c>
      <c r="R103" s="62">
        <f>SUM(N103:P103)</f>
        <v>0</v>
      </c>
      <c r="S103" s="62">
        <f>SUM(R103,M103)</f>
        <v>0</v>
      </c>
      <c r="T103" s="47"/>
      <c r="U103" s="61">
        <f>IF('[1]FK KÖ'!$E$2=0,"",'[1]FK KÖ'!Q98)</f>
      </c>
      <c r="V103" s="61">
        <f>IF('[1]FK KÖ'!$E$2=0,"",'[1]FK KÖ'!R98)</f>
      </c>
      <c r="W103" s="61">
        <f>IF('[1]FK KÖ'!$E$2=0,"",'[1]FK KÖ'!S98)</f>
      </c>
      <c r="X103" s="47"/>
      <c r="Y103" s="88"/>
      <c r="Z103" s="88"/>
      <c r="AA103" s="47"/>
      <c r="AB103" s="47"/>
      <c r="AC103" s="47"/>
      <c r="AD103" s="88"/>
      <c r="AE103" s="47"/>
    </row>
    <row r="104" spans="1:31" ht="15">
      <c r="A104" s="87" t="s">
        <v>520</v>
      </c>
      <c r="B104" s="54">
        <f>IF(('[1]FK HU'!C99)="","",('[1]FK HU'!C99))</f>
      </c>
      <c r="C104" s="54">
        <f>IF(('[1]FK HU'!D99)="","",('[1]FK HU'!D99))</f>
      </c>
      <c r="D104" s="47"/>
      <c r="E104" s="54">
        <f>IF('[1]FK HU'!$E$2=0,"",'[1]FK HU'!E99)</f>
        <v>0</v>
      </c>
      <c r="F104" s="54">
        <f>IF('[1]FK HU'!$E$2=0,"",'[1]FK HU'!F99)</f>
        <v>0</v>
      </c>
      <c r="G104" s="54">
        <f>IF('[1]FK HU'!$E$2=0,"",'[1]FK HU'!G99)</f>
        <v>0</v>
      </c>
      <c r="H104" s="54">
        <f>IF('[1]FK HU'!$E$2=0,"",'[1]FK HU'!H99)</f>
        <v>0</v>
      </c>
      <c r="I104" s="54">
        <f>IF('[1]FK HU'!$E$2=0,"",'[1]FK HU'!I99)</f>
        <v>0</v>
      </c>
      <c r="J104" s="54">
        <f>IF('[1]FK HU'!$E$2=0,"",'[1]FK HU'!J99)</f>
        <v>0</v>
      </c>
      <c r="K104" s="54">
        <f>IF('[1]FK HU'!$E$2=0,"",'[1]FK HU'!K99)</f>
        <v>0</v>
      </c>
      <c r="L104" s="54">
        <f>IF('[1]FK HU'!$E$2=0,"",'[1]FK HU'!L99)</f>
        <v>0</v>
      </c>
      <c r="M104" s="62">
        <f aca="true" t="shared" si="7" ref="M104:M149">SUM(E104:L104)</f>
        <v>0</v>
      </c>
      <c r="N104" s="54">
        <f>IF('[1]FK HU'!$E$2=0,"",'[1]FK HU'!M99)</f>
        <v>0</v>
      </c>
      <c r="O104" s="54">
        <f>IF('[1]FK HU'!$E$2=0,"",'[1]FK HU'!N99)</f>
        <v>0</v>
      </c>
      <c r="P104" s="54">
        <f>IF('[1]FK HU'!$E$2=0,"",'[1]FK HU'!O99)</f>
        <v>0</v>
      </c>
      <c r="Q104" s="54">
        <f>IF('[1]FK HU'!$E$2=0,"",'[1]FK HU'!P99)</f>
        <v>0</v>
      </c>
      <c r="R104" s="62">
        <f>SUM(N104:P104)</f>
        <v>0</v>
      </c>
      <c r="S104" s="62">
        <f>SUM(R104,M104)</f>
        <v>0</v>
      </c>
      <c r="T104" s="47"/>
      <c r="U104" s="61">
        <f>IF('[1]FK KÖ'!$E$2=0,"",'[1]FK KÖ'!Q99)</f>
      </c>
      <c r="V104" s="61">
        <f>IF('[1]FK KÖ'!$E$2=0,"",'[1]FK KÖ'!R99)</f>
      </c>
      <c r="W104" s="61">
        <f>IF('[1]FK KÖ'!$E$2=0,"",'[1]FK KÖ'!S99)</f>
      </c>
      <c r="X104" s="47"/>
      <c r="Y104" s="88"/>
      <c r="Z104" s="88"/>
      <c r="AA104" s="47"/>
      <c r="AB104" s="47"/>
      <c r="AC104" s="47"/>
      <c r="AD104" s="88"/>
      <c r="AE104" s="47"/>
    </row>
    <row r="105" spans="1:31" ht="15">
      <c r="A105" s="87" t="s">
        <v>521</v>
      </c>
      <c r="B105" s="54">
        <f>IF(('[1]FK HU'!C100)="","",('[1]FK HU'!C100))</f>
      </c>
      <c r="C105" s="54">
        <f>IF(('[1]FK HU'!D100)="","",('[1]FK HU'!D100))</f>
      </c>
      <c r="D105" s="47"/>
      <c r="E105" s="54">
        <f>IF('[1]FK HU'!$E$2=0,"",'[1]FK HU'!E100)</f>
        <v>0</v>
      </c>
      <c r="F105" s="54">
        <f>IF('[1]FK HU'!$E$2=0,"",'[1]FK HU'!F100)</f>
        <v>0</v>
      </c>
      <c r="G105" s="54">
        <f>IF('[1]FK HU'!$E$2=0,"",'[1]FK HU'!G100)</f>
        <v>0</v>
      </c>
      <c r="H105" s="54">
        <f>IF('[1]FK HU'!$E$2=0,"",'[1]FK HU'!H100)</f>
        <v>0</v>
      </c>
      <c r="I105" s="54">
        <f>IF('[1]FK HU'!$E$2=0,"",'[1]FK HU'!I100)</f>
        <v>0</v>
      </c>
      <c r="J105" s="54">
        <f>IF('[1]FK HU'!$E$2=0,"",'[1]FK HU'!J100)</f>
        <v>0</v>
      </c>
      <c r="K105" s="54">
        <f>IF('[1]FK HU'!$E$2=0,"",'[1]FK HU'!K100)</f>
        <v>0</v>
      </c>
      <c r="L105" s="54">
        <f>IF('[1]FK HU'!$E$2=0,"",'[1]FK HU'!L100)</f>
        <v>0</v>
      </c>
      <c r="M105" s="62">
        <f t="shared" si="7"/>
        <v>0</v>
      </c>
      <c r="N105" s="54">
        <f>IF('[1]FK HU'!$E$2=0,"",'[1]FK HU'!M100)</f>
        <v>0</v>
      </c>
      <c r="O105" s="54">
        <f>IF('[1]FK HU'!$E$2=0,"",'[1]FK HU'!N100)</f>
        <v>0</v>
      </c>
      <c r="P105" s="54">
        <f>IF('[1]FK HU'!$E$2=0,"",'[1]FK HU'!O100)</f>
        <v>0</v>
      </c>
      <c r="Q105" s="54">
        <f>IF('[1]FK HU'!$E$2=0,"",'[1]FK HU'!P100)</f>
        <v>0</v>
      </c>
      <c r="R105" s="62">
        <f>SUM(N105:P105)</f>
        <v>0</v>
      </c>
      <c r="S105" s="62">
        <f>SUM(R105,M105)</f>
        <v>0</v>
      </c>
      <c r="T105" s="47"/>
      <c r="U105" s="61">
        <f>IF('[1]FK KÖ'!$E$2=0,"",'[1]FK KÖ'!Q100)</f>
      </c>
      <c r="V105" s="61">
        <f>IF('[1]FK KÖ'!$E$2=0,"",'[1]FK KÖ'!R100)</f>
      </c>
      <c r="W105" s="61">
        <f>IF('[1]FK KÖ'!$E$2=0,"",'[1]FK KÖ'!S100)</f>
      </c>
      <c r="X105" s="47"/>
      <c r="Y105" s="88"/>
      <c r="Z105" s="88"/>
      <c r="AA105" s="47"/>
      <c r="AB105" s="47"/>
      <c r="AC105" s="47"/>
      <c r="AD105" s="88"/>
      <c r="AE105" s="47"/>
    </row>
    <row r="106" spans="1:31" ht="14.25" customHeight="1">
      <c r="A106" s="87" t="s">
        <v>522</v>
      </c>
      <c r="B106" s="54">
        <f>IF(('[1]FK HU'!C101)="","",('[1]FK HU'!C101))</f>
      </c>
      <c r="C106" s="54">
        <f>IF(('[1]FK HU'!D101)="","",('[1]FK HU'!D101))</f>
      </c>
      <c r="D106" s="47"/>
      <c r="E106" s="54">
        <f>IF('[1]FK HU'!$E$2=0,"",'[1]FK HU'!E101)</f>
        <v>0</v>
      </c>
      <c r="F106" s="54">
        <f>IF('[1]FK HU'!$E$2=0,"",'[1]FK HU'!F101)</f>
        <v>0</v>
      </c>
      <c r="G106" s="54">
        <f>IF('[1]FK HU'!$E$2=0,"",'[1]FK HU'!G101)</f>
        <v>0</v>
      </c>
      <c r="H106" s="54">
        <f>IF('[1]FK HU'!$E$2=0,"",'[1]FK HU'!H101)</f>
        <v>0</v>
      </c>
      <c r="I106" s="54">
        <f>IF('[1]FK HU'!$E$2=0,"",'[1]FK HU'!I101)</f>
        <v>0</v>
      </c>
      <c r="J106" s="54">
        <f>IF('[1]FK HU'!$E$2=0,"",'[1]FK HU'!J101)</f>
        <v>0</v>
      </c>
      <c r="K106" s="54">
        <f>IF('[1]FK HU'!$E$2=0,"",'[1]FK HU'!K101)</f>
        <v>0</v>
      </c>
      <c r="L106" s="54">
        <f>IF('[1]FK HU'!$E$2=0,"",'[1]FK HU'!L101)</f>
        <v>0</v>
      </c>
      <c r="M106" s="62">
        <f t="shared" si="7"/>
        <v>0</v>
      </c>
      <c r="N106" s="54">
        <f>IF('[1]FK HU'!$E$2=0,"",'[1]FK HU'!M101)</f>
        <v>0</v>
      </c>
      <c r="O106" s="54">
        <f>IF('[1]FK HU'!$E$2=0,"",'[1]FK HU'!N101)</f>
        <v>0</v>
      </c>
      <c r="P106" s="54">
        <f>IF('[1]FK HU'!$E$2=0,"",'[1]FK HU'!O101)</f>
        <v>0</v>
      </c>
      <c r="Q106" s="54">
        <f>IF('[1]FK HU'!$E$2=0,"",'[1]FK HU'!P101)</f>
        <v>0</v>
      </c>
      <c r="R106" s="62">
        <f aca="true" t="shared" si="8" ref="R106:R111">SUM(N106:P106)</f>
        <v>0</v>
      </c>
      <c r="S106" s="62">
        <f aca="true" t="shared" si="9" ref="S106:S111">SUM(R106,M106)</f>
        <v>0</v>
      </c>
      <c r="T106" s="47"/>
      <c r="U106" s="61">
        <f>IF('[1]FK KÖ'!$E$2=0,"",'[1]FK KÖ'!Q101)</f>
      </c>
      <c r="V106" s="61">
        <f>IF('[1]FK KÖ'!$E$2=0,"",'[1]FK KÖ'!R101)</f>
      </c>
      <c r="W106" s="61">
        <f>IF('[1]FK KÖ'!$E$2=0,"",'[1]FK KÖ'!S101)</f>
      </c>
      <c r="X106" s="47"/>
      <c r="Y106" s="88"/>
      <c r="Z106" s="88"/>
      <c r="AA106" s="47"/>
      <c r="AB106" s="47"/>
      <c r="AC106" s="47"/>
      <c r="AD106" s="88"/>
      <c r="AE106" s="47"/>
    </row>
    <row r="107" spans="1:31" ht="15">
      <c r="A107" s="87" t="s">
        <v>523</v>
      </c>
      <c r="B107" s="54">
        <f>IF(('[1]FK HU'!C102)="","",('[1]FK HU'!C102))</f>
      </c>
      <c r="C107" s="54">
        <f>IF(('[1]FK HU'!D102)="","",('[1]FK HU'!D102))</f>
      </c>
      <c r="D107" s="47"/>
      <c r="E107" s="54">
        <f>IF('[1]FK HU'!$E$2=0,"",'[1]FK HU'!E102)</f>
        <v>0</v>
      </c>
      <c r="F107" s="54">
        <f>IF('[1]FK HU'!$E$2=0,"",'[1]FK HU'!F102)</f>
        <v>0</v>
      </c>
      <c r="G107" s="54">
        <f>IF('[1]FK HU'!$E$2=0,"",'[1]FK HU'!G102)</f>
        <v>0</v>
      </c>
      <c r="H107" s="54">
        <f>IF('[1]FK HU'!$E$2=0,"",'[1]FK HU'!H102)</f>
        <v>0</v>
      </c>
      <c r="I107" s="54">
        <f>IF('[1]FK HU'!$E$2=0,"",'[1]FK HU'!I102)</f>
        <v>0</v>
      </c>
      <c r="J107" s="54">
        <f>IF('[1]FK HU'!$E$2=0,"",'[1]FK HU'!J102)</f>
        <v>0</v>
      </c>
      <c r="K107" s="54">
        <f>IF('[1]FK HU'!$E$2=0,"",'[1]FK HU'!K102)</f>
        <v>0</v>
      </c>
      <c r="L107" s="54">
        <f>IF('[1]FK HU'!$E$2=0,"",'[1]FK HU'!L102)</f>
        <v>0</v>
      </c>
      <c r="M107" s="62">
        <f t="shared" si="7"/>
        <v>0</v>
      </c>
      <c r="N107" s="54">
        <f>IF('[1]FK HU'!$E$2=0,"",'[1]FK HU'!M102)</f>
        <v>0</v>
      </c>
      <c r="O107" s="54">
        <f>IF('[1]FK HU'!$E$2=0,"",'[1]FK HU'!N102)</f>
        <v>0</v>
      </c>
      <c r="P107" s="54">
        <f>IF('[1]FK HU'!$E$2=0,"",'[1]FK HU'!O102)</f>
        <v>0</v>
      </c>
      <c r="Q107" s="54">
        <f>IF('[1]FK HU'!$E$2=0,"",'[1]FK HU'!P102)</f>
        <v>0</v>
      </c>
      <c r="R107" s="62">
        <f t="shared" si="8"/>
        <v>0</v>
      </c>
      <c r="S107" s="62">
        <f t="shared" si="9"/>
        <v>0</v>
      </c>
      <c r="T107" s="47"/>
      <c r="U107" s="61">
        <f>IF('[1]FK KÖ'!$E$2=0,"",'[1]FK KÖ'!Q102)</f>
      </c>
      <c r="V107" s="61">
        <f>IF('[1]FK KÖ'!$E$2=0,"",'[1]FK KÖ'!R102)</f>
      </c>
      <c r="W107" s="61">
        <f>IF('[1]FK KÖ'!$E$2=0,"",'[1]FK KÖ'!S102)</f>
      </c>
      <c r="X107" s="47"/>
      <c r="Y107" s="88"/>
      <c r="Z107" s="88"/>
      <c r="AA107" s="47"/>
      <c r="AB107" s="47"/>
      <c r="AC107" s="47"/>
      <c r="AD107" s="88"/>
      <c r="AE107" s="47"/>
    </row>
    <row r="108" spans="1:31" ht="13.5" customHeight="1">
      <c r="A108" s="87" t="s">
        <v>524</v>
      </c>
      <c r="B108" s="54">
        <f>IF(('[1]FK HU'!C103)="","",('[1]FK HU'!C103))</f>
      </c>
      <c r="C108" s="54">
        <f>IF(('[1]FK HU'!D103)="","",('[1]FK HU'!D103))</f>
      </c>
      <c r="D108" s="47"/>
      <c r="E108" s="54">
        <f>IF('[1]FK HU'!$E$2=0,"",'[1]FK HU'!E103)</f>
        <v>0</v>
      </c>
      <c r="F108" s="54">
        <f>IF('[1]FK HU'!$E$2=0,"",'[1]FK HU'!F103)</f>
        <v>0</v>
      </c>
      <c r="G108" s="54">
        <f>IF('[1]FK HU'!$E$2=0,"",'[1]FK HU'!G103)</f>
        <v>0</v>
      </c>
      <c r="H108" s="54">
        <f>IF('[1]FK HU'!$E$2=0,"",'[1]FK HU'!H103)</f>
        <v>0</v>
      </c>
      <c r="I108" s="54">
        <f>IF('[1]FK HU'!$E$2=0,"",'[1]FK HU'!I103)</f>
        <v>0</v>
      </c>
      <c r="J108" s="54">
        <f>IF('[1]FK HU'!$E$2=0,"",'[1]FK HU'!J103)</f>
        <v>0</v>
      </c>
      <c r="K108" s="54">
        <f>IF('[1]FK HU'!$E$2=0,"",'[1]FK HU'!K103)</f>
        <v>0</v>
      </c>
      <c r="L108" s="54">
        <f>IF('[1]FK HU'!$E$2=0,"",'[1]FK HU'!L103)</f>
        <v>0</v>
      </c>
      <c r="M108" s="62">
        <f t="shared" si="7"/>
        <v>0</v>
      </c>
      <c r="N108" s="54">
        <f>IF('[1]FK HU'!$E$2=0,"",'[1]FK HU'!M103)</f>
        <v>0</v>
      </c>
      <c r="O108" s="54">
        <f>IF('[1]FK HU'!$E$2=0,"",'[1]FK HU'!N103)</f>
        <v>0</v>
      </c>
      <c r="P108" s="54">
        <f>IF('[1]FK HU'!$E$2=0,"",'[1]FK HU'!O103)</f>
        <v>0</v>
      </c>
      <c r="Q108" s="54">
        <f>IF('[1]FK HU'!$E$2=0,"",'[1]FK HU'!P103)</f>
        <v>0</v>
      </c>
      <c r="R108" s="62">
        <f t="shared" si="8"/>
        <v>0</v>
      </c>
      <c r="S108" s="62">
        <f t="shared" si="9"/>
        <v>0</v>
      </c>
      <c r="T108" s="47"/>
      <c r="U108" s="61">
        <f>IF('[1]FK KÖ'!$E$2=0,"",'[1]FK KÖ'!Q103)</f>
      </c>
      <c r="V108" s="61">
        <f>IF('[1]FK KÖ'!$E$2=0,"",'[1]FK KÖ'!R103)</f>
      </c>
      <c r="W108" s="61">
        <f>IF('[1]FK KÖ'!$E$2=0,"",'[1]FK KÖ'!S103)</f>
      </c>
      <c r="X108" s="47"/>
      <c r="Y108" s="88"/>
      <c r="Z108" s="88"/>
      <c r="AA108" s="47"/>
      <c r="AB108" s="47"/>
      <c r="AC108" s="47"/>
      <c r="AD108" s="88"/>
      <c r="AE108" s="47"/>
    </row>
    <row r="109" spans="1:31" ht="14.25" customHeight="1">
      <c r="A109" s="87" t="s">
        <v>525</v>
      </c>
      <c r="B109" s="54">
        <f>IF(('[1]FK HU'!C104)="","",('[1]FK HU'!C104))</f>
      </c>
      <c r="C109" s="54">
        <f>IF(('[1]FK HU'!D104)="","",('[1]FK HU'!D104))</f>
      </c>
      <c r="D109" s="47"/>
      <c r="E109" s="54">
        <f>IF('[1]FK HU'!$E$2=0,"",'[1]FK HU'!E104)</f>
        <v>0</v>
      </c>
      <c r="F109" s="54">
        <f>IF('[1]FK HU'!$E$2=0,"",'[1]FK HU'!F104)</f>
        <v>0</v>
      </c>
      <c r="G109" s="54">
        <f>IF('[1]FK HU'!$E$2=0,"",'[1]FK HU'!G104)</f>
        <v>0</v>
      </c>
      <c r="H109" s="54">
        <f>IF('[1]FK HU'!$E$2=0,"",'[1]FK HU'!H104)</f>
        <v>0</v>
      </c>
      <c r="I109" s="54">
        <f>IF('[1]FK HU'!$E$2=0,"",'[1]FK HU'!I104)</f>
        <v>0</v>
      </c>
      <c r="J109" s="54">
        <f>IF('[1]FK HU'!$E$2=0,"",'[1]FK HU'!J104)</f>
        <v>0</v>
      </c>
      <c r="K109" s="54">
        <f>IF('[1]FK HU'!$E$2=0,"",'[1]FK HU'!K104)</f>
        <v>0</v>
      </c>
      <c r="L109" s="54">
        <f>IF('[1]FK HU'!$E$2=0,"",'[1]FK HU'!L104)</f>
        <v>0</v>
      </c>
      <c r="M109" s="62">
        <f t="shared" si="7"/>
        <v>0</v>
      </c>
      <c r="N109" s="54">
        <f>IF('[1]FK HU'!$E$2=0,"",'[1]FK HU'!M104)</f>
        <v>0</v>
      </c>
      <c r="O109" s="54">
        <f>IF('[1]FK HU'!$E$2=0,"",'[1]FK HU'!N104)</f>
        <v>0</v>
      </c>
      <c r="P109" s="54">
        <f>IF('[1]FK HU'!$E$2=0,"",'[1]FK HU'!O104)</f>
        <v>0</v>
      </c>
      <c r="Q109" s="54">
        <f>IF('[1]FK HU'!$E$2=0,"",'[1]FK HU'!P104)</f>
        <v>0</v>
      </c>
      <c r="R109" s="62">
        <f t="shared" si="8"/>
        <v>0</v>
      </c>
      <c r="S109" s="62">
        <f t="shared" si="9"/>
        <v>0</v>
      </c>
      <c r="T109" s="47"/>
      <c r="U109" s="61">
        <f>IF('[1]FK KÖ'!$E$2=0,"",'[1]FK KÖ'!Q104)</f>
      </c>
      <c r="V109" s="61">
        <f>IF('[1]FK KÖ'!$E$2=0,"",'[1]FK KÖ'!R104)</f>
      </c>
      <c r="W109" s="61">
        <f>IF('[1]FK KÖ'!$E$2=0,"",'[1]FK KÖ'!S104)</f>
      </c>
      <c r="X109" s="47"/>
      <c r="Y109" s="88"/>
      <c r="Z109" s="88"/>
      <c r="AA109" s="47"/>
      <c r="AB109" s="47"/>
      <c r="AC109" s="47"/>
      <c r="AD109" s="88"/>
      <c r="AE109" s="47"/>
    </row>
    <row r="110" spans="1:31" ht="14.25" customHeight="1">
      <c r="A110" s="87" t="s">
        <v>526</v>
      </c>
      <c r="B110" s="54">
        <f>IF(('[1]FK HU'!C105)="","",('[1]FK HU'!C105))</f>
      </c>
      <c r="C110" s="54">
        <f>IF(('[1]FK HU'!D105)="","",('[1]FK HU'!D105))</f>
      </c>
      <c r="D110" s="47"/>
      <c r="E110" s="54">
        <f>IF('[1]FK HU'!$E$2=0,"",'[1]FK HU'!E105)</f>
        <v>0</v>
      </c>
      <c r="F110" s="54">
        <f>IF('[1]FK HU'!$E$2=0,"",'[1]FK HU'!F105)</f>
        <v>0</v>
      </c>
      <c r="G110" s="54">
        <f>IF('[1]FK HU'!$E$2=0,"",'[1]FK HU'!G105)</f>
        <v>0</v>
      </c>
      <c r="H110" s="54">
        <f>IF('[1]FK HU'!$E$2=0,"",'[1]FK HU'!H105)</f>
        <v>0</v>
      </c>
      <c r="I110" s="54">
        <f>IF('[1]FK HU'!$E$2=0,"",'[1]FK HU'!I105)</f>
        <v>0</v>
      </c>
      <c r="J110" s="54">
        <f>IF('[1]FK HU'!$E$2=0,"",'[1]FK HU'!J105)</f>
        <v>0</v>
      </c>
      <c r="K110" s="54">
        <f>IF('[1]FK HU'!$E$2=0,"",'[1]FK HU'!K105)</f>
        <v>0</v>
      </c>
      <c r="L110" s="54">
        <f>IF('[1]FK HU'!$E$2=0,"",'[1]FK HU'!L105)</f>
        <v>0</v>
      </c>
      <c r="M110" s="62">
        <f t="shared" si="7"/>
        <v>0</v>
      </c>
      <c r="N110" s="54">
        <f>IF('[1]FK HU'!$E$2=0,"",'[1]FK HU'!M105)</f>
        <v>0</v>
      </c>
      <c r="O110" s="54">
        <f>IF('[1]FK HU'!$E$2=0,"",'[1]FK HU'!N105)</f>
        <v>0</v>
      </c>
      <c r="P110" s="54">
        <f>IF('[1]FK HU'!$E$2=0,"",'[1]FK HU'!O105)</f>
        <v>0</v>
      </c>
      <c r="Q110" s="54">
        <f>IF('[1]FK HU'!$E$2=0,"",'[1]FK HU'!P105)</f>
        <v>0</v>
      </c>
      <c r="R110" s="62">
        <f t="shared" si="8"/>
        <v>0</v>
      </c>
      <c r="S110" s="62">
        <f t="shared" si="9"/>
        <v>0</v>
      </c>
      <c r="T110" s="47"/>
      <c r="U110" s="61">
        <f>IF('[1]FK KÖ'!$E$2=0,"",'[1]FK KÖ'!Q105)</f>
      </c>
      <c r="V110" s="61">
        <f>IF('[1]FK KÖ'!$E$2=0,"",'[1]FK KÖ'!R105)</f>
      </c>
      <c r="W110" s="61">
        <f>IF('[1]FK KÖ'!$E$2=0,"",'[1]FK KÖ'!S105)</f>
      </c>
      <c r="X110" s="47"/>
      <c r="Y110" s="88"/>
      <c r="Z110" s="88"/>
      <c r="AA110" s="47"/>
      <c r="AB110" s="47"/>
      <c r="AC110" s="47"/>
      <c r="AD110" s="88"/>
      <c r="AE110" s="47"/>
    </row>
    <row r="111" spans="1:31" ht="15">
      <c r="A111" s="87" t="s">
        <v>527</v>
      </c>
      <c r="B111" s="54">
        <f>IF(('[1]FK HU'!C106)="","",('[1]FK HU'!C106))</f>
      </c>
      <c r="C111" s="54">
        <f>IF(('[1]FK HU'!D106)="","",('[1]FK HU'!D106))</f>
      </c>
      <c r="D111" s="47"/>
      <c r="E111" s="54">
        <f>IF('[1]FK HU'!$E$2=0,"",'[1]FK HU'!E106)</f>
        <v>0</v>
      </c>
      <c r="F111" s="54">
        <f>IF('[1]FK HU'!$E$2=0,"",'[1]FK HU'!F106)</f>
        <v>0</v>
      </c>
      <c r="G111" s="54">
        <f>IF('[1]FK HU'!$E$2=0,"",'[1]FK HU'!G106)</f>
        <v>0</v>
      </c>
      <c r="H111" s="54">
        <f>IF('[1]FK HU'!$E$2=0,"",'[1]FK HU'!H106)</f>
        <v>0</v>
      </c>
      <c r="I111" s="54">
        <f>IF('[1]FK HU'!$E$2=0,"",'[1]FK HU'!I106)</f>
        <v>0</v>
      </c>
      <c r="J111" s="54">
        <f>IF('[1]FK HU'!$E$2=0,"",'[1]FK HU'!J106)</f>
        <v>0</v>
      </c>
      <c r="K111" s="54">
        <f>IF('[1]FK HU'!$E$2=0,"",'[1]FK HU'!K106)</f>
        <v>0</v>
      </c>
      <c r="L111" s="54">
        <f>IF('[1]FK HU'!$E$2=0,"",'[1]FK HU'!L106)</f>
        <v>0</v>
      </c>
      <c r="M111" s="62">
        <f t="shared" si="7"/>
        <v>0</v>
      </c>
      <c r="N111" s="54">
        <f>IF('[1]FK HU'!$E$2=0,"",'[1]FK HU'!M106)</f>
        <v>0</v>
      </c>
      <c r="O111" s="54">
        <f>IF('[1]FK HU'!$E$2=0,"",'[1]FK HU'!N106)</f>
        <v>0</v>
      </c>
      <c r="P111" s="54">
        <f>IF('[1]FK HU'!$E$2=0,"",'[1]FK HU'!O106)</f>
        <v>0</v>
      </c>
      <c r="Q111" s="54">
        <f>IF('[1]FK HU'!$E$2=0,"",'[1]FK HU'!P106)</f>
        <v>0</v>
      </c>
      <c r="R111" s="62">
        <f t="shared" si="8"/>
        <v>0</v>
      </c>
      <c r="S111" s="62">
        <f t="shared" si="9"/>
        <v>0</v>
      </c>
      <c r="T111" s="47"/>
      <c r="U111" s="61">
        <f>IF('[1]FK KÖ'!$E$2=0,"",'[1]FK KÖ'!Q106)</f>
      </c>
      <c r="V111" s="61">
        <f>IF('[1]FK KÖ'!$E$2=0,"",'[1]FK KÖ'!R106)</f>
      </c>
      <c r="W111" s="61">
        <f>IF('[1]FK KÖ'!$E$2=0,"",'[1]FK KÖ'!S106)</f>
      </c>
      <c r="X111" s="47"/>
      <c r="Y111" s="88"/>
      <c r="Z111" s="88"/>
      <c r="AA111" s="47"/>
      <c r="AB111" s="47"/>
      <c r="AC111" s="47"/>
      <c r="AD111" s="88"/>
      <c r="AE111" s="47"/>
    </row>
    <row r="112" spans="1:31" ht="15">
      <c r="A112" s="87" t="s">
        <v>528</v>
      </c>
      <c r="B112" s="54">
        <f>IF(('[1]FK HU'!C107)="","",('[1]FK HU'!C107))</f>
      </c>
      <c r="C112" s="54">
        <f>IF(('[1]FK HU'!D107)="","",('[1]FK HU'!D107))</f>
      </c>
      <c r="D112" s="47"/>
      <c r="E112" s="54">
        <f>IF('[1]FK HU'!$E$2=0,"",'[1]FK HU'!E107)</f>
        <v>0</v>
      </c>
      <c r="F112" s="54">
        <f>IF('[1]FK HU'!$E$2=0,"",'[1]FK HU'!F107)</f>
        <v>0</v>
      </c>
      <c r="G112" s="54">
        <f>IF('[1]FK HU'!$E$2=0,"",'[1]FK HU'!G107)</f>
        <v>0</v>
      </c>
      <c r="H112" s="54">
        <f>IF('[1]FK HU'!$E$2=0,"",'[1]FK HU'!H107)</f>
        <v>0</v>
      </c>
      <c r="I112" s="54">
        <f>IF('[1]FK HU'!$E$2=0,"",'[1]FK HU'!I107)</f>
        <v>0</v>
      </c>
      <c r="J112" s="54">
        <f>IF('[1]FK HU'!$E$2=0,"",'[1]FK HU'!J107)</f>
        <v>0</v>
      </c>
      <c r="K112" s="54">
        <f>IF('[1]FK HU'!$E$2=0,"",'[1]FK HU'!K107)</f>
        <v>0</v>
      </c>
      <c r="L112" s="54">
        <f>IF('[1]FK HU'!$E$2=0,"",'[1]FK HU'!L107)</f>
        <v>0</v>
      </c>
      <c r="M112" s="62">
        <f t="shared" si="7"/>
        <v>0</v>
      </c>
      <c r="N112" s="54">
        <f>IF('[1]FK HU'!$E$2=0,"",'[1]FK HU'!M107)</f>
        <v>0</v>
      </c>
      <c r="O112" s="54">
        <f>IF('[1]FK HU'!$E$2=0,"",'[1]FK HU'!N107)</f>
        <v>0</v>
      </c>
      <c r="P112" s="54">
        <f>IF('[1]FK HU'!$E$2=0,"",'[1]FK HU'!O107)</f>
        <v>0</v>
      </c>
      <c r="Q112" s="54">
        <f>IF('[1]FK HU'!$E$2=0,"",'[1]FK HU'!P107)</f>
        <v>0</v>
      </c>
      <c r="R112" s="62">
        <f>SUM(N112:P112)</f>
        <v>0</v>
      </c>
      <c r="S112" s="62">
        <f>SUM(R112,M112)</f>
        <v>0</v>
      </c>
      <c r="T112" s="47"/>
      <c r="U112" s="61">
        <f>IF('[1]FK KÖ'!$E$2=0,"",'[1]FK KÖ'!Q107)</f>
      </c>
      <c r="V112" s="61">
        <f>IF('[1]FK KÖ'!$E$2=0,"",'[1]FK KÖ'!R107)</f>
      </c>
      <c r="W112" s="61">
        <f>IF('[1]FK KÖ'!$E$2=0,"",'[1]FK KÖ'!S107)</f>
      </c>
      <c r="X112" s="47"/>
      <c r="Y112" s="88"/>
      <c r="Z112" s="88"/>
      <c r="AA112" s="47"/>
      <c r="AB112" s="47"/>
      <c r="AC112" s="47"/>
      <c r="AD112" s="88"/>
      <c r="AE112" s="47"/>
    </row>
    <row r="113" spans="1:31" ht="15">
      <c r="A113" s="111" t="s">
        <v>558</v>
      </c>
      <c r="B113" s="54">
        <f>IF(('[1]FK HU'!C108)="","",('[1]FK HU'!C108))</f>
      </c>
      <c r="C113" s="54">
        <f>IF(('[1]FK HU'!D108)="","",('[1]FK HU'!D108))</f>
      </c>
      <c r="D113" s="47"/>
      <c r="E113" s="54">
        <f>IF('[1]FK HU'!$E$2=0,"",'[1]FK HU'!E108)</f>
        <v>0</v>
      </c>
      <c r="F113" s="54">
        <f>IF('[1]FK HU'!$E$2=0,"",'[1]FK HU'!F108)</f>
        <v>0</v>
      </c>
      <c r="G113" s="54">
        <f>IF('[1]FK HU'!$E$2=0,"",'[1]FK HU'!G108)</f>
        <v>0</v>
      </c>
      <c r="H113" s="54">
        <f>IF('[1]FK HU'!$E$2=0,"",'[1]FK HU'!H108)</f>
        <v>0</v>
      </c>
      <c r="I113" s="54">
        <f>IF('[1]FK HU'!$E$2=0,"",'[1]FK HU'!I108)</f>
        <v>0</v>
      </c>
      <c r="J113" s="54">
        <f>IF('[1]FK HU'!$E$2=0,"",'[1]FK HU'!J108)</f>
        <v>0</v>
      </c>
      <c r="K113" s="54">
        <f>IF('[1]FK HU'!$E$2=0,"",'[1]FK HU'!K108)</f>
        <v>0</v>
      </c>
      <c r="L113" s="54">
        <f>IF('[1]FK HU'!$E$2=0,"",'[1]FK HU'!L108)</f>
        <v>0</v>
      </c>
      <c r="M113" s="62">
        <f t="shared" si="7"/>
        <v>0</v>
      </c>
      <c r="N113" s="54">
        <f>IF('[1]FK HU'!$E$2=0,"",'[1]FK HU'!M108)</f>
        <v>0</v>
      </c>
      <c r="O113" s="54">
        <f>IF('[1]FK HU'!$E$2=0,"",'[1]FK HU'!N108)</f>
        <v>0</v>
      </c>
      <c r="P113" s="54">
        <f>IF('[1]FK HU'!$E$2=0,"",'[1]FK HU'!O108)</f>
        <v>0</v>
      </c>
      <c r="Q113" s="54">
        <f>IF('[1]FK HU'!$E$2=0,"",'[1]FK HU'!P108)</f>
        <v>0</v>
      </c>
      <c r="R113" s="62">
        <f>SUM(N113:P113)</f>
        <v>0</v>
      </c>
      <c r="S113" s="62">
        <f>SUM(R113,M113)</f>
        <v>0</v>
      </c>
      <c r="T113" s="47"/>
      <c r="U113" s="61">
        <f>IF('[1]FK KÖ'!$E$2=0,"",'[1]FK KÖ'!Q108)</f>
      </c>
      <c r="V113" s="61">
        <f>IF('[1]FK KÖ'!$E$2=0,"",'[1]FK KÖ'!R108)</f>
      </c>
      <c r="W113" s="61">
        <f>IF('[1]FK KÖ'!$E$2=0,"",'[1]FK KÖ'!S108)</f>
      </c>
      <c r="X113" s="47"/>
      <c r="Y113" s="88"/>
      <c r="Z113" s="88"/>
      <c r="AA113" s="47"/>
      <c r="AB113" s="47"/>
      <c r="AC113" s="47"/>
      <c r="AD113" s="88"/>
      <c r="AE113" s="47"/>
    </row>
    <row r="114" spans="1:31" ht="15">
      <c r="A114" s="111" t="s">
        <v>559</v>
      </c>
      <c r="B114" s="54">
        <f>IF(('[1]FK HU'!C109)="","",('[1]FK HU'!C109))</f>
      </c>
      <c r="C114" s="54">
        <f>IF(('[1]FK HU'!D109)="","",('[1]FK HU'!D109))</f>
      </c>
      <c r="D114" s="47"/>
      <c r="E114" s="54">
        <f>IF('[1]FK HU'!$E$2=0,"",'[1]FK HU'!E109)</f>
        <v>0</v>
      </c>
      <c r="F114" s="54">
        <f>IF('[1]FK HU'!$E$2=0,"",'[1]FK HU'!F109)</f>
        <v>0</v>
      </c>
      <c r="G114" s="54">
        <f>IF('[1]FK HU'!$E$2=0,"",'[1]FK HU'!G109)</f>
        <v>0</v>
      </c>
      <c r="H114" s="54">
        <f>IF('[1]FK HU'!$E$2=0,"",'[1]FK HU'!H109)</f>
        <v>0</v>
      </c>
      <c r="I114" s="54">
        <f>IF('[1]FK HU'!$E$2=0,"",'[1]FK HU'!I109)</f>
        <v>0</v>
      </c>
      <c r="J114" s="54">
        <f>IF('[1]FK HU'!$E$2=0,"",'[1]FK HU'!J109)</f>
        <v>0</v>
      </c>
      <c r="K114" s="54">
        <f>IF('[1]FK HU'!$E$2=0,"",'[1]FK HU'!K109)</f>
        <v>0</v>
      </c>
      <c r="L114" s="54">
        <f>IF('[1]FK HU'!$E$2=0,"",'[1]FK HU'!L109)</f>
        <v>0</v>
      </c>
      <c r="M114" s="62">
        <f t="shared" si="7"/>
        <v>0</v>
      </c>
      <c r="N114" s="54">
        <f>IF('[1]FK HU'!$E$2=0,"",'[1]FK HU'!M109)</f>
        <v>0</v>
      </c>
      <c r="O114" s="54">
        <f>IF('[1]FK HU'!$E$2=0,"",'[1]FK HU'!N109)</f>
        <v>0</v>
      </c>
      <c r="P114" s="54">
        <f>IF('[1]FK HU'!$E$2=0,"",'[1]FK HU'!O109)</f>
        <v>0</v>
      </c>
      <c r="Q114" s="54">
        <f>IF('[1]FK HU'!$E$2=0,"",'[1]FK HU'!P109)</f>
        <v>0</v>
      </c>
      <c r="R114" s="62">
        <f>SUM(N114:P114)</f>
        <v>0</v>
      </c>
      <c r="S114" s="62">
        <f>SUM(R114,M114)</f>
        <v>0</v>
      </c>
      <c r="T114" s="47"/>
      <c r="U114" s="61">
        <f>IF('[1]FK KÖ'!$E$2=0,"",'[1]FK KÖ'!Q109)</f>
      </c>
      <c r="V114" s="61">
        <f>IF('[1]FK KÖ'!$E$2=0,"",'[1]FK KÖ'!R109)</f>
      </c>
      <c r="W114" s="61">
        <f>IF('[1]FK KÖ'!$E$2=0,"",'[1]FK KÖ'!S109)</f>
      </c>
      <c r="X114" s="47"/>
      <c r="Y114" s="88"/>
      <c r="Z114" s="88"/>
      <c r="AA114" s="47"/>
      <c r="AB114" s="47"/>
      <c r="AC114" s="47"/>
      <c r="AD114" s="88"/>
      <c r="AE114" s="47"/>
    </row>
    <row r="115" spans="1:31" ht="15">
      <c r="A115" s="111" t="s">
        <v>560</v>
      </c>
      <c r="B115" s="54">
        <f>IF(('[1]FK HU'!C110)="","",('[1]FK HU'!C110))</f>
      </c>
      <c r="C115" s="54">
        <f>IF(('[1]FK HU'!D110)="","",('[1]FK HU'!D110))</f>
      </c>
      <c r="D115" s="47"/>
      <c r="E115" s="54">
        <f>IF('[1]FK HU'!$E$2=0,"",'[1]FK HU'!E110)</f>
        <v>0</v>
      </c>
      <c r="F115" s="54">
        <f>IF('[1]FK HU'!$E$2=0,"",'[1]FK HU'!F110)</f>
        <v>0</v>
      </c>
      <c r="G115" s="54">
        <f>IF('[1]FK HU'!$E$2=0,"",'[1]FK HU'!G110)</f>
        <v>0</v>
      </c>
      <c r="H115" s="54">
        <f>IF('[1]FK HU'!$E$2=0,"",'[1]FK HU'!H110)</f>
        <v>0</v>
      </c>
      <c r="I115" s="54">
        <f>IF('[1]FK HU'!$E$2=0,"",'[1]FK HU'!I110)</f>
        <v>0</v>
      </c>
      <c r="J115" s="54">
        <f>IF('[1]FK HU'!$E$2=0,"",'[1]FK HU'!J110)</f>
        <v>0</v>
      </c>
      <c r="K115" s="54">
        <f>IF('[1]FK HU'!$E$2=0,"",'[1]FK HU'!K110)</f>
        <v>0</v>
      </c>
      <c r="L115" s="54">
        <f>IF('[1]FK HU'!$E$2=0,"",'[1]FK HU'!L110)</f>
        <v>0</v>
      </c>
      <c r="M115" s="62">
        <f t="shared" si="7"/>
        <v>0</v>
      </c>
      <c r="N115" s="54">
        <f>IF('[1]FK HU'!$E$2=0,"",'[1]FK HU'!M110)</f>
        <v>0</v>
      </c>
      <c r="O115" s="54">
        <f>IF('[1]FK HU'!$E$2=0,"",'[1]FK HU'!N110)</f>
        <v>0</v>
      </c>
      <c r="P115" s="54">
        <f>IF('[1]FK HU'!$E$2=0,"",'[1]FK HU'!O110)</f>
        <v>0</v>
      </c>
      <c r="Q115" s="54">
        <f>IF('[1]FK HU'!$E$2=0,"",'[1]FK HU'!P110)</f>
        <v>0</v>
      </c>
      <c r="R115" s="62">
        <f>SUM(N115:P115)</f>
        <v>0</v>
      </c>
      <c r="S115" s="62">
        <f>SUM(R115,M115)</f>
        <v>0</v>
      </c>
      <c r="T115" s="47"/>
      <c r="U115" s="61">
        <f>IF('[1]FK KÖ'!$E$2=0,"",'[1]FK KÖ'!Q110)</f>
      </c>
      <c r="V115" s="61">
        <f>IF('[1]FK KÖ'!$E$2=0,"",'[1]FK KÖ'!R110)</f>
      </c>
      <c r="W115" s="61">
        <f>IF('[1]FK KÖ'!$E$2=0,"",'[1]FK KÖ'!S110)</f>
      </c>
      <c r="X115" s="47"/>
      <c r="Y115" s="88"/>
      <c r="Z115" s="88"/>
      <c r="AA115" s="47"/>
      <c r="AB115" s="47"/>
      <c r="AC115" s="47"/>
      <c r="AD115" s="88"/>
      <c r="AE115" s="47"/>
    </row>
    <row r="116" spans="1:31" ht="15">
      <c r="A116" s="111" t="s">
        <v>561</v>
      </c>
      <c r="B116" s="54">
        <f>IF(('[1]FK HU'!C111)="","",('[1]FK HU'!C111))</f>
      </c>
      <c r="C116" s="54">
        <f>IF(('[1]FK HU'!D111)="","",('[1]FK HU'!D111))</f>
      </c>
      <c r="D116" s="47"/>
      <c r="E116" s="54">
        <f>IF('[1]FK HU'!$E$2=0,"",'[1]FK HU'!E111)</f>
        <v>0</v>
      </c>
      <c r="F116" s="54">
        <f>IF('[1]FK HU'!$E$2=0,"",'[1]FK HU'!F111)</f>
        <v>0</v>
      </c>
      <c r="G116" s="54">
        <f>IF('[1]FK HU'!$E$2=0,"",'[1]FK HU'!G111)</f>
        <v>0</v>
      </c>
      <c r="H116" s="54">
        <f>IF('[1]FK HU'!$E$2=0,"",'[1]FK HU'!H111)</f>
        <v>0</v>
      </c>
      <c r="I116" s="54">
        <f>IF('[1]FK HU'!$E$2=0,"",'[1]FK HU'!I111)</f>
        <v>0</v>
      </c>
      <c r="J116" s="54">
        <f>IF('[1]FK HU'!$E$2=0,"",'[1]FK HU'!J111)</f>
        <v>0</v>
      </c>
      <c r="K116" s="54">
        <f>IF('[1]FK HU'!$E$2=0,"",'[1]FK HU'!K111)</f>
        <v>0</v>
      </c>
      <c r="L116" s="54">
        <f>IF('[1]FK HU'!$E$2=0,"",'[1]FK HU'!L111)</f>
        <v>0</v>
      </c>
      <c r="M116" s="62">
        <f t="shared" si="7"/>
        <v>0</v>
      </c>
      <c r="N116" s="54">
        <f>IF('[1]FK HU'!$E$2=0,"",'[1]FK HU'!M111)</f>
        <v>0</v>
      </c>
      <c r="O116" s="54">
        <f>IF('[1]FK HU'!$E$2=0,"",'[1]FK HU'!N111)</f>
        <v>0</v>
      </c>
      <c r="P116" s="54">
        <f>IF('[1]FK HU'!$E$2=0,"",'[1]FK HU'!O111)</f>
        <v>0</v>
      </c>
      <c r="Q116" s="54">
        <f>IF('[1]FK HU'!$E$2=0,"",'[1]FK HU'!P111)</f>
        <v>0</v>
      </c>
      <c r="R116" s="62">
        <f aca="true" t="shared" si="10" ref="R116:R128">SUM(N116:P116)</f>
        <v>0</v>
      </c>
      <c r="S116" s="62">
        <f aca="true" t="shared" si="11" ref="S116:S128">SUM(R116,M116)</f>
        <v>0</v>
      </c>
      <c r="T116" s="47"/>
      <c r="U116" s="61">
        <f>IF('[1]FK KÖ'!$E$2=0,"",'[1]FK KÖ'!Q111)</f>
      </c>
      <c r="V116" s="61">
        <f>IF('[1]FK KÖ'!$E$2=0,"",'[1]FK KÖ'!R111)</f>
      </c>
      <c r="W116" s="61">
        <f>IF('[1]FK KÖ'!$E$2=0,"",'[1]FK KÖ'!S111)</f>
      </c>
      <c r="X116" s="47"/>
      <c r="Y116" s="88"/>
      <c r="Z116" s="88"/>
      <c r="AA116" s="47"/>
      <c r="AB116" s="47"/>
      <c r="AC116" s="47"/>
      <c r="AD116" s="88"/>
      <c r="AE116" s="47"/>
    </row>
    <row r="117" spans="1:31" ht="15">
      <c r="A117" s="111" t="s">
        <v>562</v>
      </c>
      <c r="B117" s="54">
        <f>IF(('[1]FK HU'!C112)="","",('[1]FK HU'!C112))</f>
      </c>
      <c r="C117" s="54">
        <f>IF(('[1]FK HU'!D112)="","",('[1]FK HU'!D112))</f>
      </c>
      <c r="D117" s="47"/>
      <c r="E117" s="54">
        <f>IF('[1]FK HU'!$E$2=0,"",'[1]FK HU'!E112)</f>
        <v>0</v>
      </c>
      <c r="F117" s="54">
        <f>IF('[1]FK HU'!$E$2=0,"",'[1]FK HU'!F112)</f>
        <v>0</v>
      </c>
      <c r="G117" s="54">
        <f>IF('[1]FK HU'!$E$2=0,"",'[1]FK HU'!G112)</f>
        <v>0</v>
      </c>
      <c r="H117" s="54">
        <f>IF('[1]FK HU'!$E$2=0,"",'[1]FK HU'!H112)</f>
        <v>0</v>
      </c>
      <c r="I117" s="54">
        <f>IF('[1]FK HU'!$E$2=0,"",'[1]FK HU'!I112)</f>
        <v>0</v>
      </c>
      <c r="J117" s="54">
        <f>IF('[1]FK HU'!$E$2=0,"",'[1]FK HU'!J112)</f>
        <v>0</v>
      </c>
      <c r="K117" s="54">
        <f>IF('[1]FK HU'!$E$2=0,"",'[1]FK HU'!K112)</f>
        <v>0</v>
      </c>
      <c r="L117" s="54">
        <f>IF('[1]FK HU'!$E$2=0,"",'[1]FK HU'!L112)</f>
        <v>0</v>
      </c>
      <c r="M117" s="62">
        <f t="shared" si="7"/>
        <v>0</v>
      </c>
      <c r="N117" s="54">
        <f>IF('[1]FK HU'!$E$2=0,"",'[1]FK HU'!M112)</f>
        <v>0</v>
      </c>
      <c r="O117" s="54">
        <f>IF('[1]FK HU'!$E$2=0,"",'[1]FK HU'!N112)</f>
        <v>0</v>
      </c>
      <c r="P117" s="54">
        <f>IF('[1]FK HU'!$E$2=0,"",'[1]FK HU'!O112)</f>
        <v>0</v>
      </c>
      <c r="Q117" s="54">
        <f>IF('[1]FK HU'!$E$2=0,"",'[1]FK HU'!P112)</f>
        <v>0</v>
      </c>
      <c r="R117" s="62">
        <f t="shared" si="10"/>
        <v>0</v>
      </c>
      <c r="S117" s="62">
        <f t="shared" si="11"/>
        <v>0</v>
      </c>
      <c r="T117" s="47"/>
      <c r="U117" s="61">
        <f>IF('[1]FK KÖ'!$E$2=0,"",'[1]FK KÖ'!Q112)</f>
      </c>
      <c r="V117" s="61">
        <f>IF('[1]FK KÖ'!$E$2=0,"",'[1]FK KÖ'!R112)</f>
      </c>
      <c r="W117" s="61">
        <f>IF('[1]FK KÖ'!$E$2=0,"",'[1]FK KÖ'!S112)</f>
      </c>
      <c r="X117" s="47"/>
      <c r="Y117" s="88"/>
      <c r="Z117" s="88"/>
      <c r="AA117" s="47"/>
      <c r="AB117" s="47"/>
      <c r="AC117" s="47"/>
      <c r="AD117" s="88"/>
      <c r="AE117" s="47"/>
    </row>
    <row r="118" spans="1:31" ht="15">
      <c r="A118" s="111" t="s">
        <v>563</v>
      </c>
      <c r="B118" s="54">
        <f>IF(('[1]FK HU'!C113)="","",('[1]FK HU'!C113))</f>
      </c>
      <c r="C118" s="54">
        <f>IF(('[1]FK HU'!D113)="","",('[1]FK HU'!D113))</f>
      </c>
      <c r="D118" s="47"/>
      <c r="E118" s="54">
        <f>IF('[1]FK HU'!$E$2=0,"",'[1]FK HU'!E113)</f>
        <v>0</v>
      </c>
      <c r="F118" s="54">
        <f>IF('[1]FK HU'!$E$2=0,"",'[1]FK HU'!F113)</f>
        <v>0</v>
      </c>
      <c r="G118" s="54">
        <f>IF('[1]FK HU'!$E$2=0,"",'[1]FK HU'!G113)</f>
        <v>0</v>
      </c>
      <c r="H118" s="54">
        <f>IF('[1]FK HU'!$E$2=0,"",'[1]FK HU'!H113)</f>
        <v>0</v>
      </c>
      <c r="I118" s="54">
        <f>IF('[1]FK HU'!$E$2=0,"",'[1]FK HU'!I113)</f>
        <v>0</v>
      </c>
      <c r="J118" s="54">
        <f>IF('[1]FK HU'!$E$2=0,"",'[1]FK HU'!J113)</f>
        <v>0</v>
      </c>
      <c r="K118" s="54">
        <f>IF('[1]FK HU'!$E$2=0,"",'[1]FK HU'!K113)</f>
        <v>0</v>
      </c>
      <c r="L118" s="54">
        <f>IF('[1]FK HU'!$E$2=0,"",'[1]FK HU'!L113)</f>
        <v>0</v>
      </c>
      <c r="M118" s="62">
        <f t="shared" si="7"/>
        <v>0</v>
      </c>
      <c r="N118" s="54">
        <f>IF('[1]FK HU'!$E$2=0,"",'[1]FK HU'!M113)</f>
        <v>0</v>
      </c>
      <c r="O118" s="54">
        <f>IF('[1]FK HU'!$E$2=0,"",'[1]FK HU'!N113)</f>
        <v>0</v>
      </c>
      <c r="P118" s="54">
        <f>IF('[1]FK HU'!$E$2=0,"",'[1]FK HU'!O113)</f>
        <v>0</v>
      </c>
      <c r="Q118" s="54">
        <f>IF('[1]FK HU'!$E$2=0,"",'[1]FK HU'!P113)</f>
        <v>0</v>
      </c>
      <c r="R118" s="62">
        <f t="shared" si="10"/>
        <v>0</v>
      </c>
      <c r="S118" s="62">
        <f t="shared" si="11"/>
        <v>0</v>
      </c>
      <c r="T118" s="47"/>
      <c r="U118" s="61">
        <f>IF('[1]FK KÖ'!$E$2=0,"",'[1]FK KÖ'!Q113)</f>
      </c>
      <c r="V118" s="61">
        <f>IF('[1]FK KÖ'!$E$2=0,"",'[1]FK KÖ'!R113)</f>
      </c>
      <c r="W118" s="61">
        <f>IF('[1]FK KÖ'!$E$2=0,"",'[1]FK KÖ'!S113)</f>
      </c>
      <c r="X118" s="47"/>
      <c r="Y118" s="88"/>
      <c r="Z118" s="88"/>
      <c r="AA118" s="47"/>
      <c r="AB118" s="47"/>
      <c r="AC118" s="47"/>
      <c r="AD118" s="88"/>
      <c r="AE118" s="47"/>
    </row>
    <row r="119" spans="1:31" ht="14.25" customHeight="1">
      <c r="A119" s="111" t="s">
        <v>564</v>
      </c>
      <c r="B119" s="54">
        <f>IF(('[1]FK HU'!C114)="","",('[1]FK HU'!C114))</f>
      </c>
      <c r="C119" s="54">
        <f>IF(('[1]FK HU'!D114)="","",('[1]FK HU'!D114))</f>
      </c>
      <c r="D119" s="47"/>
      <c r="E119" s="54">
        <f>IF('[1]FK HU'!$E$2=0,"",'[1]FK HU'!E114)</f>
        <v>0</v>
      </c>
      <c r="F119" s="54">
        <f>IF('[1]FK HU'!$E$2=0,"",'[1]FK HU'!F114)</f>
        <v>0</v>
      </c>
      <c r="G119" s="54">
        <f>IF('[1]FK HU'!$E$2=0,"",'[1]FK HU'!G114)</f>
        <v>0</v>
      </c>
      <c r="H119" s="54">
        <f>IF('[1]FK HU'!$E$2=0,"",'[1]FK HU'!H114)</f>
        <v>0</v>
      </c>
      <c r="I119" s="54">
        <f>IF('[1]FK HU'!$E$2=0,"",'[1]FK HU'!I114)</f>
        <v>0</v>
      </c>
      <c r="J119" s="54">
        <f>IF('[1]FK HU'!$E$2=0,"",'[1]FK HU'!J114)</f>
        <v>0</v>
      </c>
      <c r="K119" s="54">
        <f>IF('[1]FK HU'!$E$2=0,"",'[1]FK HU'!K114)</f>
        <v>0</v>
      </c>
      <c r="L119" s="54">
        <f>IF('[1]FK HU'!$E$2=0,"",'[1]FK HU'!L114)</f>
        <v>0</v>
      </c>
      <c r="M119" s="62">
        <f t="shared" si="7"/>
        <v>0</v>
      </c>
      <c r="N119" s="54">
        <f>IF('[1]FK HU'!$E$2=0,"",'[1]FK HU'!M114)</f>
        <v>0</v>
      </c>
      <c r="O119" s="54">
        <f>IF('[1]FK HU'!$E$2=0,"",'[1]FK HU'!N114)</f>
        <v>0</v>
      </c>
      <c r="P119" s="54">
        <f>IF('[1]FK HU'!$E$2=0,"",'[1]FK HU'!O114)</f>
        <v>0</v>
      </c>
      <c r="Q119" s="54">
        <f>IF('[1]FK HU'!$E$2=0,"",'[1]FK HU'!P114)</f>
        <v>0</v>
      </c>
      <c r="R119" s="62">
        <f t="shared" si="10"/>
        <v>0</v>
      </c>
      <c r="S119" s="62">
        <f t="shared" si="11"/>
        <v>0</v>
      </c>
      <c r="T119" s="47"/>
      <c r="U119" s="61">
        <f>IF('[1]FK KÖ'!$E$2=0,"",'[1]FK KÖ'!Q114)</f>
      </c>
      <c r="V119" s="61">
        <f>IF('[1]FK KÖ'!$E$2=0,"",'[1]FK KÖ'!R114)</f>
      </c>
      <c r="W119" s="61">
        <f>IF('[1]FK KÖ'!$E$2=0,"",'[1]FK KÖ'!S114)</f>
      </c>
      <c r="X119" s="47"/>
      <c r="Y119" s="88"/>
      <c r="Z119" s="88"/>
      <c r="AA119" s="47"/>
      <c r="AB119" s="47"/>
      <c r="AC119" s="47"/>
      <c r="AD119" s="88"/>
      <c r="AE119" s="47"/>
    </row>
    <row r="120" spans="1:31" ht="14.25" customHeight="1">
      <c r="A120" s="111" t="s">
        <v>565</v>
      </c>
      <c r="B120" s="54">
        <f>IF(('[1]FK HU'!C115)="","",('[1]FK HU'!C115))</f>
      </c>
      <c r="C120" s="54">
        <f>IF(('[1]FK HU'!D115)="","",('[1]FK HU'!D115))</f>
      </c>
      <c r="D120" s="47"/>
      <c r="E120" s="54">
        <f>IF('[1]FK HU'!$E$2=0,"",'[1]FK HU'!E115)</f>
        <v>0</v>
      </c>
      <c r="F120" s="54">
        <f>IF('[1]FK HU'!$E$2=0,"",'[1]FK HU'!F115)</f>
        <v>0</v>
      </c>
      <c r="G120" s="54">
        <f>IF('[1]FK HU'!$E$2=0,"",'[1]FK HU'!G115)</f>
        <v>0</v>
      </c>
      <c r="H120" s="54">
        <f>IF('[1]FK HU'!$E$2=0,"",'[1]FK HU'!H115)</f>
        <v>0</v>
      </c>
      <c r="I120" s="54">
        <f>IF('[1]FK HU'!$E$2=0,"",'[1]FK HU'!I115)</f>
        <v>0</v>
      </c>
      <c r="J120" s="54">
        <f>IF('[1]FK HU'!$E$2=0,"",'[1]FK HU'!J115)</f>
        <v>0</v>
      </c>
      <c r="K120" s="54">
        <f>IF('[1]FK HU'!$E$2=0,"",'[1]FK HU'!K115)</f>
        <v>0</v>
      </c>
      <c r="L120" s="54">
        <f>IF('[1]FK HU'!$E$2=0,"",'[1]FK HU'!L115)</f>
        <v>0</v>
      </c>
      <c r="M120" s="62">
        <f t="shared" si="7"/>
        <v>0</v>
      </c>
      <c r="N120" s="54">
        <f>IF('[1]FK HU'!$E$2=0,"",'[1]FK HU'!M115)</f>
        <v>0</v>
      </c>
      <c r="O120" s="54">
        <f>IF('[1]FK HU'!$E$2=0,"",'[1]FK HU'!N115)</f>
        <v>0</v>
      </c>
      <c r="P120" s="54">
        <f>IF('[1]FK HU'!$E$2=0,"",'[1]FK HU'!O115)</f>
        <v>0</v>
      </c>
      <c r="Q120" s="54">
        <f>IF('[1]FK HU'!$E$2=0,"",'[1]FK HU'!P115)</f>
        <v>0</v>
      </c>
      <c r="R120" s="62">
        <f t="shared" si="10"/>
        <v>0</v>
      </c>
      <c r="S120" s="62">
        <f t="shared" si="11"/>
        <v>0</v>
      </c>
      <c r="T120" s="47"/>
      <c r="U120" s="61">
        <f>IF('[1]FK KÖ'!$E$2=0,"",'[1]FK KÖ'!Q115)</f>
      </c>
      <c r="V120" s="61">
        <f>IF('[1]FK KÖ'!$E$2=0,"",'[1]FK KÖ'!R115)</f>
      </c>
      <c r="W120" s="61">
        <f>IF('[1]FK KÖ'!$E$2=0,"",'[1]FK KÖ'!S115)</f>
      </c>
      <c r="X120" s="47"/>
      <c r="Y120" s="88"/>
      <c r="Z120" s="88"/>
      <c r="AA120" s="47"/>
      <c r="AB120" s="47"/>
      <c r="AC120" s="47"/>
      <c r="AD120" s="88"/>
      <c r="AE120" s="47"/>
    </row>
    <row r="121" spans="1:31" ht="14.25" customHeight="1">
      <c r="A121" s="111" t="s">
        <v>566</v>
      </c>
      <c r="B121" s="54">
        <f>IF(('[1]FK HU'!C116)="","",('[1]FK HU'!C116))</f>
      </c>
      <c r="C121" s="54">
        <f>IF(('[1]FK HU'!D116)="","",('[1]FK HU'!D116))</f>
      </c>
      <c r="D121" s="47"/>
      <c r="E121" s="54">
        <f>IF('[1]FK HU'!$E$2=0,"",'[1]FK HU'!E116)</f>
        <v>0</v>
      </c>
      <c r="F121" s="54">
        <f>IF('[1]FK HU'!$E$2=0,"",'[1]FK HU'!F116)</f>
        <v>0</v>
      </c>
      <c r="G121" s="54">
        <f>IF('[1]FK HU'!$E$2=0,"",'[1]FK HU'!G116)</f>
        <v>0</v>
      </c>
      <c r="H121" s="54">
        <f>IF('[1]FK HU'!$E$2=0,"",'[1]FK HU'!H116)</f>
        <v>0</v>
      </c>
      <c r="I121" s="54">
        <f>IF('[1]FK HU'!$E$2=0,"",'[1]FK HU'!I116)</f>
        <v>0</v>
      </c>
      <c r="J121" s="54">
        <f>IF('[1]FK HU'!$E$2=0,"",'[1]FK HU'!J116)</f>
        <v>0</v>
      </c>
      <c r="K121" s="54">
        <f>IF('[1]FK HU'!$E$2=0,"",'[1]FK HU'!K116)</f>
        <v>0</v>
      </c>
      <c r="L121" s="54">
        <f>IF('[1]FK HU'!$E$2=0,"",'[1]FK HU'!L116)</f>
        <v>0</v>
      </c>
      <c r="M121" s="62">
        <f t="shared" si="7"/>
        <v>0</v>
      </c>
      <c r="N121" s="54">
        <f>IF('[1]FK HU'!$E$2=0,"",'[1]FK HU'!M116)</f>
        <v>0</v>
      </c>
      <c r="O121" s="54">
        <f>IF('[1]FK HU'!$E$2=0,"",'[1]FK HU'!N116)</f>
        <v>0</v>
      </c>
      <c r="P121" s="54">
        <f>IF('[1]FK HU'!$E$2=0,"",'[1]FK HU'!O116)</f>
        <v>0</v>
      </c>
      <c r="Q121" s="54">
        <f>IF('[1]FK HU'!$E$2=0,"",'[1]FK HU'!P116)</f>
        <v>0</v>
      </c>
      <c r="R121" s="62">
        <f t="shared" si="10"/>
        <v>0</v>
      </c>
      <c r="S121" s="62">
        <f t="shared" si="11"/>
        <v>0</v>
      </c>
      <c r="T121" s="47"/>
      <c r="U121" s="61">
        <f>IF('[1]FK KÖ'!$E$2=0,"",'[1]FK KÖ'!Q116)</f>
      </c>
      <c r="V121" s="61">
        <f>IF('[1]FK KÖ'!$E$2=0,"",'[1]FK KÖ'!R116)</f>
      </c>
      <c r="W121" s="61">
        <f>IF('[1]FK KÖ'!$E$2=0,"",'[1]FK KÖ'!S116)</f>
      </c>
      <c r="X121" s="47"/>
      <c r="Y121" s="88"/>
      <c r="Z121" s="88"/>
      <c r="AA121" s="47"/>
      <c r="AB121" s="47"/>
      <c r="AC121" s="47"/>
      <c r="AD121" s="88"/>
      <c r="AE121" s="47"/>
    </row>
    <row r="122" spans="1:31" ht="14.25" customHeight="1">
      <c r="A122" s="111" t="s">
        <v>567</v>
      </c>
      <c r="B122" s="54">
        <f>IF(('[1]FK HU'!C117)="","",('[1]FK HU'!C117))</f>
      </c>
      <c r="C122" s="54">
        <f>IF(('[1]FK HU'!D117)="","",('[1]FK HU'!D117))</f>
      </c>
      <c r="D122" s="47"/>
      <c r="E122" s="54">
        <f>IF('[1]FK HU'!$E$2=0,"",'[1]FK HU'!E117)</f>
        <v>0</v>
      </c>
      <c r="F122" s="54">
        <f>IF('[1]FK HU'!$E$2=0,"",'[1]FK HU'!F117)</f>
        <v>0</v>
      </c>
      <c r="G122" s="54">
        <f>IF('[1]FK HU'!$E$2=0,"",'[1]FK HU'!G117)</f>
        <v>0</v>
      </c>
      <c r="H122" s="54">
        <f>IF('[1]FK HU'!$E$2=0,"",'[1]FK HU'!H117)</f>
        <v>0</v>
      </c>
      <c r="I122" s="54">
        <f>IF('[1]FK HU'!$E$2=0,"",'[1]FK HU'!I117)</f>
        <v>0</v>
      </c>
      <c r="J122" s="54">
        <f>IF('[1]FK HU'!$E$2=0,"",'[1]FK HU'!J117)</f>
        <v>0</v>
      </c>
      <c r="K122" s="54">
        <f>IF('[1]FK HU'!$E$2=0,"",'[1]FK HU'!K117)</f>
        <v>0</v>
      </c>
      <c r="L122" s="54">
        <f>IF('[1]FK HU'!$E$2=0,"",'[1]FK HU'!L117)</f>
        <v>0</v>
      </c>
      <c r="M122" s="62">
        <f t="shared" si="7"/>
        <v>0</v>
      </c>
      <c r="N122" s="54">
        <f>IF('[1]FK HU'!$E$2=0,"",'[1]FK HU'!M117)</f>
        <v>0</v>
      </c>
      <c r="O122" s="54">
        <f>IF('[1]FK HU'!$E$2=0,"",'[1]FK HU'!N117)</f>
        <v>0</v>
      </c>
      <c r="P122" s="54">
        <f>IF('[1]FK HU'!$E$2=0,"",'[1]FK HU'!O117)</f>
        <v>0</v>
      </c>
      <c r="Q122" s="54">
        <f>IF('[1]FK HU'!$E$2=0,"",'[1]FK HU'!P117)</f>
        <v>0</v>
      </c>
      <c r="R122" s="62">
        <f t="shared" si="10"/>
        <v>0</v>
      </c>
      <c r="S122" s="62">
        <f t="shared" si="11"/>
        <v>0</v>
      </c>
      <c r="T122" s="47"/>
      <c r="U122" s="61">
        <f>IF('[1]FK KÖ'!$E$2=0,"",'[1]FK KÖ'!Q117)</f>
      </c>
      <c r="V122" s="61">
        <f>IF('[1]FK KÖ'!$E$2=0,"",'[1]FK KÖ'!R117)</f>
      </c>
      <c r="W122" s="61">
        <f>IF('[1]FK KÖ'!$E$2=0,"",'[1]FK KÖ'!S117)</f>
      </c>
      <c r="X122" s="47"/>
      <c r="Y122" s="88"/>
      <c r="Z122" s="88"/>
      <c r="AA122" s="47"/>
      <c r="AB122" s="47"/>
      <c r="AC122" s="47"/>
      <c r="AD122" s="88"/>
      <c r="AE122" s="47"/>
    </row>
    <row r="123" spans="1:31" ht="14.25" customHeight="1">
      <c r="A123" s="111" t="s">
        <v>568</v>
      </c>
      <c r="B123" s="54">
        <f>IF(('[1]FK HU'!C118)="","",('[1]FK HU'!C118))</f>
      </c>
      <c r="C123" s="54">
        <f>IF(('[1]FK HU'!D118)="","",('[1]FK HU'!D118))</f>
      </c>
      <c r="D123" s="47"/>
      <c r="E123" s="54">
        <f>IF('[1]FK HU'!$E$2=0,"",'[1]FK HU'!E118)</f>
        <v>0</v>
      </c>
      <c r="F123" s="54">
        <f>IF('[1]FK HU'!$E$2=0,"",'[1]FK HU'!F118)</f>
        <v>0</v>
      </c>
      <c r="G123" s="54">
        <f>IF('[1]FK HU'!$E$2=0,"",'[1]FK HU'!G118)</f>
        <v>0</v>
      </c>
      <c r="H123" s="54">
        <f>IF('[1]FK HU'!$E$2=0,"",'[1]FK HU'!H118)</f>
        <v>0</v>
      </c>
      <c r="I123" s="54">
        <f>IF('[1]FK HU'!$E$2=0,"",'[1]FK HU'!I118)</f>
        <v>0</v>
      </c>
      <c r="J123" s="54">
        <f>IF('[1]FK HU'!$E$2=0,"",'[1]FK HU'!J118)</f>
        <v>0</v>
      </c>
      <c r="K123" s="54">
        <f>IF('[1]FK HU'!$E$2=0,"",'[1]FK HU'!K118)</f>
        <v>0</v>
      </c>
      <c r="L123" s="54">
        <f>IF('[1]FK HU'!$E$2=0,"",'[1]FK HU'!L118)</f>
        <v>0</v>
      </c>
      <c r="M123" s="62">
        <f t="shared" si="7"/>
        <v>0</v>
      </c>
      <c r="N123" s="54">
        <f>IF('[1]FK HU'!$E$2=0,"",'[1]FK HU'!M118)</f>
        <v>0</v>
      </c>
      <c r="O123" s="54">
        <f>IF('[1]FK HU'!$E$2=0,"",'[1]FK HU'!N118)</f>
        <v>0</v>
      </c>
      <c r="P123" s="54">
        <f>IF('[1]FK HU'!$E$2=0,"",'[1]FK HU'!O118)</f>
        <v>0</v>
      </c>
      <c r="Q123" s="54">
        <f>IF('[1]FK HU'!$E$2=0,"",'[1]FK HU'!P118)</f>
        <v>0</v>
      </c>
      <c r="R123" s="62">
        <f t="shared" si="10"/>
        <v>0</v>
      </c>
      <c r="S123" s="62">
        <f t="shared" si="11"/>
        <v>0</v>
      </c>
      <c r="T123" s="47"/>
      <c r="U123" s="61">
        <f>IF('[1]FK KÖ'!$E$2=0,"",'[1]FK KÖ'!Q118)</f>
      </c>
      <c r="V123" s="61">
        <f>IF('[1]FK KÖ'!$E$2=0,"",'[1]FK KÖ'!R118)</f>
      </c>
      <c r="W123" s="61">
        <f>IF('[1]FK KÖ'!$E$2=0,"",'[1]FK KÖ'!S118)</f>
      </c>
      <c r="X123" s="47"/>
      <c r="Y123" s="88"/>
      <c r="Z123" s="88"/>
      <c r="AA123" s="47"/>
      <c r="AB123" s="47"/>
      <c r="AC123" s="47"/>
      <c r="AD123" s="88"/>
      <c r="AE123" s="47"/>
    </row>
    <row r="124" spans="1:31" ht="14.25" customHeight="1">
      <c r="A124" s="111" t="s">
        <v>569</v>
      </c>
      <c r="B124" s="54">
        <f>IF(('[1]FK HU'!C119)="","",('[1]FK HU'!C119))</f>
      </c>
      <c r="C124" s="54">
        <f>IF(('[1]FK HU'!D119)="","",('[1]FK HU'!D119))</f>
      </c>
      <c r="D124" s="47"/>
      <c r="E124" s="54">
        <f>IF('[1]FK HU'!$E$2=0,"",'[1]FK HU'!E119)</f>
        <v>0</v>
      </c>
      <c r="F124" s="54">
        <f>IF('[1]FK HU'!$E$2=0,"",'[1]FK HU'!F119)</f>
        <v>0</v>
      </c>
      <c r="G124" s="54">
        <f>IF('[1]FK HU'!$E$2=0,"",'[1]FK HU'!G119)</f>
        <v>0</v>
      </c>
      <c r="H124" s="54">
        <f>IF('[1]FK HU'!$E$2=0,"",'[1]FK HU'!H119)</f>
        <v>0</v>
      </c>
      <c r="I124" s="54">
        <f>IF('[1]FK HU'!$E$2=0,"",'[1]FK HU'!I119)</f>
        <v>0</v>
      </c>
      <c r="J124" s="54">
        <f>IF('[1]FK HU'!$E$2=0,"",'[1]FK HU'!J119)</f>
        <v>0</v>
      </c>
      <c r="K124" s="54">
        <f>IF('[1]FK HU'!$E$2=0,"",'[1]FK HU'!K119)</f>
        <v>0</v>
      </c>
      <c r="L124" s="54">
        <f>IF('[1]FK HU'!$E$2=0,"",'[1]FK HU'!L119)</f>
        <v>0</v>
      </c>
      <c r="M124" s="62">
        <f t="shared" si="7"/>
        <v>0</v>
      </c>
      <c r="N124" s="54">
        <f>IF('[1]FK HU'!$E$2=0,"",'[1]FK HU'!M119)</f>
        <v>0</v>
      </c>
      <c r="O124" s="54">
        <f>IF('[1]FK HU'!$E$2=0,"",'[1]FK HU'!N119)</f>
        <v>0</v>
      </c>
      <c r="P124" s="54">
        <f>IF('[1]FK HU'!$E$2=0,"",'[1]FK HU'!O119)</f>
        <v>0</v>
      </c>
      <c r="Q124" s="54">
        <f>IF('[1]FK HU'!$E$2=0,"",'[1]FK HU'!P119)</f>
        <v>0</v>
      </c>
      <c r="R124" s="62">
        <f t="shared" si="10"/>
        <v>0</v>
      </c>
      <c r="S124" s="62">
        <f t="shared" si="11"/>
        <v>0</v>
      </c>
      <c r="T124" s="47"/>
      <c r="U124" s="61">
        <f>IF('[1]FK KÖ'!$E$2=0,"",'[1]FK KÖ'!Q119)</f>
      </c>
      <c r="V124" s="61">
        <f>IF('[1]FK KÖ'!$E$2=0,"",'[1]FK KÖ'!R119)</f>
      </c>
      <c r="W124" s="61">
        <f>IF('[1]FK KÖ'!$E$2=0,"",'[1]FK KÖ'!S119)</f>
      </c>
      <c r="X124" s="47"/>
      <c r="Y124" s="88"/>
      <c r="Z124" s="88"/>
      <c r="AA124" s="47"/>
      <c r="AB124" s="47"/>
      <c r="AC124" s="47"/>
      <c r="AD124" s="88"/>
      <c r="AE124" s="47"/>
    </row>
    <row r="125" spans="1:31" ht="14.25" customHeight="1">
      <c r="A125" s="111" t="s">
        <v>570</v>
      </c>
      <c r="B125" s="54">
        <f>IF(('[1]FK HU'!C120)="","",('[1]FK HU'!C120))</f>
      </c>
      <c r="C125" s="54">
        <f>IF(('[1]FK HU'!D120)="","",('[1]FK HU'!D120))</f>
      </c>
      <c r="D125" s="47"/>
      <c r="E125" s="54">
        <f>IF('[1]FK HU'!$E$2=0,"",'[1]FK HU'!E120)</f>
        <v>0</v>
      </c>
      <c r="F125" s="54">
        <f>IF('[1]FK HU'!$E$2=0,"",'[1]FK HU'!F120)</f>
        <v>0</v>
      </c>
      <c r="G125" s="54">
        <f>IF('[1]FK HU'!$E$2=0,"",'[1]FK HU'!G120)</f>
        <v>0</v>
      </c>
      <c r="H125" s="54">
        <f>IF('[1]FK HU'!$E$2=0,"",'[1]FK HU'!H120)</f>
        <v>0</v>
      </c>
      <c r="I125" s="54">
        <f>IF('[1]FK HU'!$E$2=0,"",'[1]FK HU'!I120)</f>
        <v>0</v>
      </c>
      <c r="J125" s="54">
        <f>IF('[1]FK HU'!$E$2=0,"",'[1]FK HU'!J120)</f>
        <v>0</v>
      </c>
      <c r="K125" s="54">
        <f>IF('[1]FK HU'!$E$2=0,"",'[1]FK HU'!K120)</f>
        <v>0</v>
      </c>
      <c r="L125" s="54">
        <f>IF('[1]FK HU'!$E$2=0,"",'[1]FK HU'!L120)</f>
        <v>0</v>
      </c>
      <c r="M125" s="62">
        <f t="shared" si="7"/>
        <v>0</v>
      </c>
      <c r="N125" s="54">
        <f>IF('[1]FK HU'!$E$2=0,"",'[1]FK HU'!M120)</f>
        <v>0</v>
      </c>
      <c r="O125" s="54">
        <f>IF('[1]FK HU'!$E$2=0,"",'[1]FK HU'!N120)</f>
        <v>0</v>
      </c>
      <c r="P125" s="54">
        <f>IF('[1]FK HU'!$E$2=0,"",'[1]FK HU'!O120)</f>
        <v>0</v>
      </c>
      <c r="Q125" s="54">
        <f>IF('[1]FK HU'!$E$2=0,"",'[1]FK HU'!P120)</f>
        <v>0</v>
      </c>
      <c r="R125" s="62">
        <f t="shared" si="10"/>
        <v>0</v>
      </c>
      <c r="S125" s="62">
        <f t="shared" si="11"/>
        <v>0</v>
      </c>
      <c r="T125" s="47"/>
      <c r="U125" s="61">
        <f>IF('[1]FK KÖ'!$E$2=0,"",'[1]FK KÖ'!Q120)</f>
      </c>
      <c r="V125" s="61">
        <f>IF('[1]FK KÖ'!$E$2=0,"",'[1]FK KÖ'!R120)</f>
      </c>
      <c r="W125" s="61">
        <f>IF('[1]FK KÖ'!$E$2=0,"",'[1]FK KÖ'!S120)</f>
      </c>
      <c r="X125" s="47"/>
      <c r="Y125" s="88"/>
      <c r="Z125" s="88"/>
      <c r="AA125" s="47"/>
      <c r="AB125" s="47"/>
      <c r="AC125" s="47"/>
      <c r="AD125" s="88"/>
      <c r="AE125" s="47"/>
    </row>
    <row r="126" spans="1:31" ht="14.25" customHeight="1">
      <c r="A126" s="111" t="s">
        <v>571</v>
      </c>
      <c r="B126" s="54">
        <f>IF(('[1]FK HU'!C121)="","",('[1]FK HU'!C121))</f>
      </c>
      <c r="C126" s="54">
        <f>IF(('[1]FK HU'!D121)="","",('[1]FK HU'!D121))</f>
      </c>
      <c r="D126" s="47"/>
      <c r="E126" s="54">
        <f>IF('[1]FK HU'!$E$2=0,"",'[1]FK HU'!E121)</f>
        <v>0</v>
      </c>
      <c r="F126" s="54">
        <f>IF('[1]FK HU'!$E$2=0,"",'[1]FK HU'!F121)</f>
        <v>0</v>
      </c>
      <c r="G126" s="54">
        <f>IF('[1]FK HU'!$E$2=0,"",'[1]FK HU'!G121)</f>
        <v>0</v>
      </c>
      <c r="H126" s="54">
        <f>IF('[1]FK HU'!$E$2=0,"",'[1]FK HU'!H121)</f>
        <v>0</v>
      </c>
      <c r="I126" s="54">
        <f>IF('[1]FK HU'!$E$2=0,"",'[1]FK HU'!I121)</f>
        <v>0</v>
      </c>
      <c r="J126" s="54">
        <f>IF('[1]FK HU'!$E$2=0,"",'[1]FK HU'!J121)</f>
        <v>0</v>
      </c>
      <c r="K126" s="54">
        <f>IF('[1]FK HU'!$E$2=0,"",'[1]FK HU'!K121)</f>
        <v>0</v>
      </c>
      <c r="L126" s="54">
        <f>IF('[1]FK HU'!$E$2=0,"",'[1]FK HU'!L121)</f>
        <v>0</v>
      </c>
      <c r="M126" s="62">
        <f t="shared" si="7"/>
        <v>0</v>
      </c>
      <c r="N126" s="54">
        <f>IF('[1]FK HU'!$E$2=0,"",'[1]FK HU'!M121)</f>
        <v>0</v>
      </c>
      <c r="O126" s="54">
        <f>IF('[1]FK HU'!$E$2=0,"",'[1]FK HU'!N121)</f>
        <v>0</v>
      </c>
      <c r="P126" s="54">
        <f>IF('[1]FK HU'!$E$2=0,"",'[1]FK HU'!O121)</f>
        <v>0</v>
      </c>
      <c r="Q126" s="54">
        <f>IF('[1]FK HU'!$E$2=0,"",'[1]FK HU'!P121)</f>
        <v>0</v>
      </c>
      <c r="R126" s="62">
        <f t="shared" si="10"/>
        <v>0</v>
      </c>
      <c r="S126" s="62">
        <f t="shared" si="11"/>
        <v>0</v>
      </c>
      <c r="T126" s="47"/>
      <c r="U126" s="61">
        <f>IF('[1]FK KÖ'!$E$2=0,"",'[1]FK KÖ'!Q121)</f>
      </c>
      <c r="V126" s="61">
        <f>IF('[1]FK KÖ'!$E$2=0,"",'[1]FK KÖ'!R121)</f>
      </c>
      <c r="W126" s="61">
        <f>IF('[1]FK KÖ'!$E$2=0,"",'[1]FK KÖ'!S121)</f>
      </c>
      <c r="X126" s="47"/>
      <c r="Y126" s="88"/>
      <c r="Z126" s="88"/>
      <c r="AA126" s="47"/>
      <c r="AB126" s="47"/>
      <c r="AC126" s="47"/>
      <c r="AD126" s="88"/>
      <c r="AE126" s="47"/>
    </row>
    <row r="127" spans="1:31" ht="14.25" customHeight="1">
      <c r="A127" s="111" t="s">
        <v>572</v>
      </c>
      <c r="B127" s="54">
        <f>IF(('[1]FK HU'!C122)="","",('[1]FK HU'!C122))</f>
      </c>
      <c r="C127" s="54">
        <f>IF(('[1]FK HU'!D122)="","",('[1]FK HU'!D122))</f>
      </c>
      <c r="D127" s="47"/>
      <c r="E127" s="54">
        <f>IF('[1]FK HU'!$E$2=0,"",'[1]FK HU'!E122)</f>
        <v>0</v>
      </c>
      <c r="F127" s="54">
        <f>IF('[1]FK HU'!$E$2=0,"",'[1]FK HU'!F122)</f>
        <v>0</v>
      </c>
      <c r="G127" s="54">
        <f>IF('[1]FK HU'!$E$2=0,"",'[1]FK HU'!G122)</f>
        <v>0</v>
      </c>
      <c r="H127" s="54">
        <f>IF('[1]FK HU'!$E$2=0,"",'[1]FK HU'!H122)</f>
        <v>0</v>
      </c>
      <c r="I127" s="54">
        <f>IF('[1]FK HU'!$E$2=0,"",'[1]FK HU'!I122)</f>
        <v>0</v>
      </c>
      <c r="J127" s="54">
        <f>IF('[1]FK HU'!$E$2=0,"",'[1]FK HU'!J122)</f>
        <v>0</v>
      </c>
      <c r="K127" s="54">
        <f>IF('[1]FK HU'!$E$2=0,"",'[1]FK HU'!K122)</f>
        <v>0</v>
      </c>
      <c r="L127" s="54">
        <f>IF('[1]FK HU'!$E$2=0,"",'[1]FK HU'!L122)</f>
        <v>0</v>
      </c>
      <c r="M127" s="62">
        <f t="shared" si="7"/>
        <v>0</v>
      </c>
      <c r="N127" s="54">
        <f>IF('[1]FK HU'!$E$2=0,"",'[1]FK HU'!M122)</f>
        <v>0</v>
      </c>
      <c r="O127" s="54">
        <f>IF('[1]FK HU'!$E$2=0,"",'[1]FK HU'!N122)</f>
        <v>0</v>
      </c>
      <c r="P127" s="54">
        <f>IF('[1]FK HU'!$E$2=0,"",'[1]FK HU'!O122)</f>
        <v>0</v>
      </c>
      <c r="Q127" s="54">
        <f>IF('[1]FK HU'!$E$2=0,"",'[1]FK HU'!P122)</f>
        <v>0</v>
      </c>
      <c r="R127" s="62">
        <f t="shared" si="10"/>
        <v>0</v>
      </c>
      <c r="S127" s="62">
        <f t="shared" si="11"/>
        <v>0</v>
      </c>
      <c r="T127" s="47"/>
      <c r="U127" s="61">
        <f>IF('[1]FK KÖ'!$E$2=0,"",'[1]FK KÖ'!Q122)</f>
      </c>
      <c r="V127" s="61">
        <f>IF('[1]FK KÖ'!$E$2=0,"",'[1]FK KÖ'!R122)</f>
      </c>
      <c r="W127" s="61">
        <f>IF('[1]FK KÖ'!$E$2=0,"",'[1]FK KÖ'!S122)</f>
      </c>
      <c r="X127" s="47"/>
      <c r="Y127" s="88"/>
      <c r="Z127" s="88"/>
      <c r="AA127" s="47"/>
      <c r="AB127" s="47"/>
      <c r="AC127" s="47"/>
      <c r="AD127" s="88"/>
      <c r="AE127" s="47"/>
    </row>
    <row r="128" spans="1:31" ht="15">
      <c r="A128" s="111" t="s">
        <v>573</v>
      </c>
      <c r="B128" s="54">
        <f>IF(('[1]FK HU'!C123)="","",('[1]FK HU'!C123))</f>
      </c>
      <c r="C128" s="54">
        <f>IF(('[1]FK HU'!D123)="","",('[1]FK HU'!D123))</f>
      </c>
      <c r="D128" s="47"/>
      <c r="E128" s="54">
        <f>IF('[1]FK HU'!$E$2=0,"",'[1]FK HU'!E123)</f>
        <v>0</v>
      </c>
      <c r="F128" s="54">
        <f>IF('[1]FK HU'!$E$2=0,"",'[1]FK HU'!F123)</f>
        <v>0</v>
      </c>
      <c r="G128" s="54">
        <f>IF('[1]FK HU'!$E$2=0,"",'[1]FK HU'!G123)</f>
        <v>0</v>
      </c>
      <c r="H128" s="54">
        <f>IF('[1]FK HU'!$E$2=0,"",'[1]FK HU'!H123)</f>
        <v>0</v>
      </c>
      <c r="I128" s="54">
        <f>IF('[1]FK HU'!$E$2=0,"",'[1]FK HU'!I123)</f>
        <v>0</v>
      </c>
      <c r="J128" s="54">
        <f>IF('[1]FK HU'!$E$2=0,"",'[1]FK HU'!J123)</f>
        <v>0</v>
      </c>
      <c r="K128" s="54">
        <f>IF('[1]FK HU'!$E$2=0,"",'[1]FK HU'!K123)</f>
        <v>0</v>
      </c>
      <c r="L128" s="54">
        <f>IF('[1]FK HU'!$E$2=0,"",'[1]FK HU'!L123)</f>
        <v>0</v>
      </c>
      <c r="M128" s="62">
        <f t="shared" si="7"/>
        <v>0</v>
      </c>
      <c r="N128" s="54">
        <f>IF('[1]FK HU'!$E$2=0,"",'[1]FK HU'!M123)</f>
        <v>0</v>
      </c>
      <c r="O128" s="54">
        <f>IF('[1]FK HU'!$E$2=0,"",'[1]FK HU'!N123)</f>
        <v>0</v>
      </c>
      <c r="P128" s="54">
        <f>IF('[1]FK HU'!$E$2=0,"",'[1]FK HU'!O123)</f>
        <v>0</v>
      </c>
      <c r="Q128" s="54">
        <f>IF('[1]FK HU'!$E$2=0,"",'[1]FK HU'!P123)</f>
        <v>0</v>
      </c>
      <c r="R128" s="62">
        <f t="shared" si="10"/>
        <v>0</v>
      </c>
      <c r="S128" s="62">
        <f t="shared" si="11"/>
        <v>0</v>
      </c>
      <c r="T128" s="47"/>
      <c r="U128" s="61">
        <f>IF('[1]FK KÖ'!$E$2=0,"",'[1]FK KÖ'!Q123)</f>
      </c>
      <c r="V128" s="61">
        <f>IF('[1]FK KÖ'!$E$2=0,"",'[1]FK KÖ'!R123)</f>
      </c>
      <c r="W128" s="61">
        <f>IF('[1]FK KÖ'!$E$2=0,"",'[1]FK KÖ'!S123)</f>
      </c>
      <c r="X128" s="47"/>
      <c r="Y128" s="88"/>
      <c r="Z128" s="88"/>
      <c r="AA128" s="47"/>
      <c r="AB128" s="47"/>
      <c r="AC128" s="47"/>
      <c r="AD128" s="88"/>
      <c r="AE128" s="47"/>
    </row>
    <row r="129" spans="1:31" ht="15">
      <c r="A129" s="111" t="s">
        <v>582</v>
      </c>
      <c r="B129" s="54">
        <f>IF(('[1]FK HU'!C124)="","",('[1]FK HU'!C124))</f>
      </c>
      <c r="C129" s="54">
        <f>IF(('[1]FK HU'!D124)="","",('[1]FK HU'!D124))</f>
      </c>
      <c r="D129" s="47"/>
      <c r="E129" s="54">
        <f>IF('[1]FK HU'!$E$2=0,"",'[1]FK HU'!E124)</f>
        <v>0</v>
      </c>
      <c r="F129" s="54">
        <f>IF('[1]FK HU'!$E$2=0,"",'[1]FK HU'!F124)</f>
        <v>0</v>
      </c>
      <c r="G129" s="54">
        <f>IF('[1]FK HU'!$E$2=0,"",'[1]FK HU'!G124)</f>
        <v>0</v>
      </c>
      <c r="H129" s="54">
        <f>IF('[1]FK HU'!$E$2=0,"",'[1]FK HU'!H124)</f>
        <v>0</v>
      </c>
      <c r="I129" s="54">
        <f>IF('[1]FK HU'!$E$2=0,"",'[1]FK HU'!I124)</f>
        <v>0</v>
      </c>
      <c r="J129" s="54">
        <f>IF('[1]FK HU'!$E$2=0,"",'[1]FK HU'!J124)</f>
        <v>0</v>
      </c>
      <c r="K129" s="54">
        <f>IF('[1]FK HU'!$E$2=0,"",'[1]FK HU'!K124)</f>
        <v>0</v>
      </c>
      <c r="L129" s="54">
        <f>IF('[1]FK HU'!$E$2=0,"",'[1]FK HU'!L124)</f>
        <v>0</v>
      </c>
      <c r="M129" s="62">
        <f t="shared" si="7"/>
        <v>0</v>
      </c>
      <c r="N129" s="54">
        <f>IF('[1]FK HU'!$E$2=0,"",'[1]FK HU'!M124)</f>
        <v>0</v>
      </c>
      <c r="O129" s="54">
        <f>IF('[1]FK HU'!$E$2=0,"",'[1]FK HU'!N124)</f>
        <v>0</v>
      </c>
      <c r="P129" s="54">
        <f>IF('[1]FK HU'!$E$2=0,"",'[1]FK HU'!O124)</f>
        <v>0</v>
      </c>
      <c r="Q129" s="54">
        <f>IF('[1]FK HU'!$E$2=0,"",'[1]FK HU'!P124)</f>
        <v>0</v>
      </c>
      <c r="R129" s="62">
        <f aca="true" t="shared" si="12" ref="R129:R144">SUM(N129:P129)</f>
        <v>0</v>
      </c>
      <c r="S129" s="62">
        <f aca="true" t="shared" si="13" ref="S129:S144">SUM(R129,M129)</f>
        <v>0</v>
      </c>
      <c r="T129" s="47"/>
      <c r="U129" s="61">
        <f>IF('[1]FK KÖ'!$E$2=0,"",'[1]FK KÖ'!Q124)</f>
      </c>
      <c r="V129" s="61">
        <f>IF('[1]FK KÖ'!$E$2=0,"",'[1]FK KÖ'!R124)</f>
      </c>
      <c r="W129" s="61">
        <f>IF('[1]FK KÖ'!$E$2=0,"",'[1]FK KÖ'!S124)</f>
      </c>
      <c r="X129" s="47"/>
      <c r="Y129" s="88"/>
      <c r="Z129" s="88"/>
      <c r="AA129" s="47"/>
      <c r="AB129" s="47"/>
      <c r="AC129" s="47"/>
      <c r="AD129" s="88"/>
      <c r="AE129" s="47"/>
    </row>
    <row r="130" spans="1:31" ht="15">
      <c r="A130" s="111" t="s">
        <v>583</v>
      </c>
      <c r="B130" s="54">
        <f>IF(('[1]FK HU'!C125)="","",('[1]FK HU'!C125))</f>
      </c>
      <c r="C130" s="54">
        <f>IF(('[1]FK HU'!D125)="","",('[1]FK HU'!D125))</f>
      </c>
      <c r="D130" s="47"/>
      <c r="E130" s="54">
        <f>IF('[1]FK HU'!$E$2=0,"",'[1]FK HU'!E125)</f>
        <v>0</v>
      </c>
      <c r="F130" s="54">
        <f>IF('[1]FK HU'!$E$2=0,"",'[1]FK HU'!F125)</f>
        <v>0</v>
      </c>
      <c r="G130" s="54">
        <f>IF('[1]FK HU'!$E$2=0,"",'[1]FK HU'!G125)</f>
        <v>0</v>
      </c>
      <c r="H130" s="54">
        <f>IF('[1]FK HU'!$E$2=0,"",'[1]FK HU'!H125)</f>
        <v>0</v>
      </c>
      <c r="I130" s="54">
        <f>IF('[1]FK HU'!$E$2=0,"",'[1]FK HU'!I125)</f>
        <v>0</v>
      </c>
      <c r="J130" s="54">
        <f>IF('[1]FK HU'!$E$2=0,"",'[1]FK HU'!J125)</f>
        <v>0</v>
      </c>
      <c r="K130" s="54">
        <f>IF('[1]FK HU'!$E$2=0,"",'[1]FK HU'!K125)</f>
        <v>0</v>
      </c>
      <c r="L130" s="54">
        <f>IF('[1]FK HU'!$E$2=0,"",'[1]FK HU'!L125)</f>
        <v>0</v>
      </c>
      <c r="M130" s="62">
        <f t="shared" si="7"/>
        <v>0</v>
      </c>
      <c r="N130" s="54">
        <f>IF('[1]FK HU'!$E$2=0,"",'[1]FK HU'!M125)</f>
        <v>0</v>
      </c>
      <c r="O130" s="54">
        <f>IF('[1]FK HU'!$E$2=0,"",'[1]FK HU'!N125)</f>
        <v>0</v>
      </c>
      <c r="P130" s="54">
        <f>IF('[1]FK HU'!$E$2=0,"",'[1]FK HU'!O125)</f>
        <v>0</v>
      </c>
      <c r="Q130" s="54">
        <f>IF('[1]FK HU'!$E$2=0,"",'[1]FK HU'!P125)</f>
        <v>0</v>
      </c>
      <c r="R130" s="62">
        <f t="shared" si="12"/>
        <v>0</v>
      </c>
      <c r="S130" s="62">
        <f t="shared" si="13"/>
        <v>0</v>
      </c>
      <c r="T130" s="47"/>
      <c r="U130" s="61">
        <f>IF('[1]FK KÖ'!$E$2=0,"",'[1]FK KÖ'!Q125)</f>
      </c>
      <c r="V130" s="61">
        <f>IF('[1]FK KÖ'!$E$2=0,"",'[1]FK KÖ'!R125)</f>
      </c>
      <c r="W130" s="61">
        <f>IF('[1]FK KÖ'!$E$2=0,"",'[1]FK KÖ'!S125)</f>
      </c>
      <c r="X130" s="47"/>
      <c r="Y130" s="88"/>
      <c r="Z130" s="88"/>
      <c r="AA130" s="47"/>
      <c r="AB130" s="47"/>
      <c r="AC130" s="47"/>
      <c r="AD130" s="88"/>
      <c r="AE130" s="47"/>
    </row>
    <row r="131" spans="1:31" ht="15">
      <c r="A131" s="111" t="s">
        <v>584</v>
      </c>
      <c r="B131" s="54">
        <f>IF(('[1]FK HU'!C126)="","",('[1]FK HU'!C126))</f>
      </c>
      <c r="C131" s="54">
        <f>IF(('[1]FK HU'!D126)="","",('[1]FK HU'!D126))</f>
      </c>
      <c r="D131" s="47"/>
      <c r="E131" s="54">
        <f>IF('[1]FK HU'!$E$2=0,"",'[1]FK HU'!E126)</f>
        <v>0</v>
      </c>
      <c r="F131" s="54">
        <f>IF('[1]FK HU'!$E$2=0,"",'[1]FK HU'!F126)</f>
        <v>0</v>
      </c>
      <c r="G131" s="54">
        <f>IF('[1]FK HU'!$E$2=0,"",'[1]FK HU'!G126)</f>
        <v>0</v>
      </c>
      <c r="H131" s="54">
        <f>IF('[1]FK HU'!$E$2=0,"",'[1]FK HU'!H126)</f>
        <v>0</v>
      </c>
      <c r="I131" s="54">
        <f>IF('[1]FK HU'!$E$2=0,"",'[1]FK HU'!I126)</f>
        <v>0</v>
      </c>
      <c r="J131" s="54">
        <f>IF('[1]FK HU'!$E$2=0,"",'[1]FK HU'!J126)</f>
        <v>0</v>
      </c>
      <c r="K131" s="54">
        <f>IF('[1]FK HU'!$E$2=0,"",'[1]FK HU'!K126)</f>
        <v>0</v>
      </c>
      <c r="L131" s="54">
        <f>IF('[1]FK HU'!$E$2=0,"",'[1]FK HU'!L126)</f>
        <v>0</v>
      </c>
      <c r="M131" s="62">
        <f t="shared" si="7"/>
        <v>0</v>
      </c>
      <c r="N131" s="54">
        <f>IF('[1]FK HU'!$E$2=0,"",'[1]FK HU'!M126)</f>
        <v>0</v>
      </c>
      <c r="O131" s="54">
        <f>IF('[1]FK HU'!$E$2=0,"",'[1]FK HU'!N126)</f>
        <v>0</v>
      </c>
      <c r="P131" s="54">
        <f>IF('[1]FK HU'!$E$2=0,"",'[1]FK HU'!O126)</f>
        <v>0</v>
      </c>
      <c r="Q131" s="54">
        <f>IF('[1]FK HU'!$E$2=0,"",'[1]FK HU'!P126)</f>
        <v>0</v>
      </c>
      <c r="R131" s="62">
        <f t="shared" si="12"/>
        <v>0</v>
      </c>
      <c r="S131" s="62">
        <f t="shared" si="13"/>
        <v>0</v>
      </c>
      <c r="T131" s="47"/>
      <c r="U131" s="61">
        <f>IF('[1]FK KÖ'!$E$2=0,"",'[1]FK KÖ'!Q126)</f>
      </c>
      <c r="V131" s="61">
        <f>IF('[1]FK KÖ'!$E$2=0,"",'[1]FK KÖ'!R126)</f>
      </c>
      <c r="W131" s="61">
        <f>IF('[1]FK KÖ'!$E$2=0,"",'[1]FK KÖ'!S126)</f>
      </c>
      <c r="X131" s="47"/>
      <c r="Y131" s="88"/>
      <c r="Z131" s="88"/>
      <c r="AA131" s="47"/>
      <c r="AB131" s="47"/>
      <c r="AC131" s="47"/>
      <c r="AD131" s="88"/>
      <c r="AE131" s="47"/>
    </row>
    <row r="132" spans="1:31" ht="15">
      <c r="A132" s="111" t="s">
        <v>585</v>
      </c>
      <c r="B132" s="54">
        <f>IF(('[1]FK HU'!C127)="","",('[1]FK HU'!C127))</f>
      </c>
      <c r="C132" s="54">
        <f>IF(('[1]FK HU'!D127)="","",('[1]FK HU'!D127))</f>
      </c>
      <c r="D132" s="47"/>
      <c r="E132" s="54">
        <f>IF('[1]FK HU'!$E$2=0,"",'[1]FK HU'!E127)</f>
        <v>0</v>
      </c>
      <c r="F132" s="54">
        <f>IF('[1]FK HU'!$E$2=0,"",'[1]FK HU'!F127)</f>
        <v>0</v>
      </c>
      <c r="G132" s="54">
        <f>IF('[1]FK HU'!$E$2=0,"",'[1]FK HU'!G127)</f>
        <v>0</v>
      </c>
      <c r="H132" s="54">
        <f>IF('[1]FK HU'!$E$2=0,"",'[1]FK HU'!H127)</f>
        <v>0</v>
      </c>
      <c r="I132" s="54">
        <f>IF('[1]FK HU'!$E$2=0,"",'[1]FK HU'!I127)</f>
        <v>0</v>
      </c>
      <c r="J132" s="54">
        <f>IF('[1]FK HU'!$E$2=0,"",'[1]FK HU'!J127)</f>
        <v>0</v>
      </c>
      <c r="K132" s="54">
        <f>IF('[1]FK HU'!$E$2=0,"",'[1]FK HU'!K127)</f>
        <v>0</v>
      </c>
      <c r="L132" s="54">
        <f>IF('[1]FK HU'!$E$2=0,"",'[1]FK HU'!L127)</f>
        <v>0</v>
      </c>
      <c r="M132" s="62">
        <f t="shared" si="7"/>
        <v>0</v>
      </c>
      <c r="N132" s="54">
        <f>IF('[1]FK HU'!$E$2=0,"",'[1]FK HU'!M127)</f>
        <v>0</v>
      </c>
      <c r="O132" s="54">
        <f>IF('[1]FK HU'!$E$2=0,"",'[1]FK HU'!N127)</f>
        <v>0</v>
      </c>
      <c r="P132" s="54">
        <f>IF('[1]FK HU'!$E$2=0,"",'[1]FK HU'!O127)</f>
        <v>0</v>
      </c>
      <c r="Q132" s="54">
        <f>IF('[1]FK HU'!$E$2=0,"",'[1]FK HU'!P127)</f>
        <v>0</v>
      </c>
      <c r="R132" s="62">
        <f t="shared" si="12"/>
        <v>0</v>
      </c>
      <c r="S132" s="62">
        <f t="shared" si="13"/>
        <v>0</v>
      </c>
      <c r="T132" s="47"/>
      <c r="U132" s="61">
        <f>IF('[1]FK KÖ'!$E$2=0,"",'[1]FK KÖ'!Q127)</f>
      </c>
      <c r="V132" s="61">
        <f>IF('[1]FK KÖ'!$E$2=0,"",'[1]FK KÖ'!R127)</f>
      </c>
      <c r="W132" s="61">
        <f>IF('[1]FK KÖ'!$E$2=0,"",'[1]FK KÖ'!S127)</f>
      </c>
      <c r="X132" s="47"/>
      <c r="Y132" s="88"/>
      <c r="Z132" s="88"/>
      <c r="AA132" s="47"/>
      <c r="AB132" s="47"/>
      <c r="AC132" s="47"/>
      <c r="AD132" s="88"/>
      <c r="AE132" s="47"/>
    </row>
    <row r="133" spans="1:31" ht="15">
      <c r="A133" s="111" t="s">
        <v>586</v>
      </c>
      <c r="B133" s="54">
        <f>IF(('[1]FK HU'!C128)="","",('[1]FK HU'!C128))</f>
      </c>
      <c r="C133" s="54">
        <f>IF(('[1]FK HU'!D128)="","",('[1]FK HU'!D128))</f>
      </c>
      <c r="D133" s="47"/>
      <c r="E133" s="54">
        <f>IF('[1]FK HU'!$E$2=0,"",'[1]FK HU'!E128)</f>
        <v>0</v>
      </c>
      <c r="F133" s="54">
        <f>IF('[1]FK HU'!$E$2=0,"",'[1]FK HU'!F128)</f>
        <v>0</v>
      </c>
      <c r="G133" s="54">
        <f>IF('[1]FK HU'!$E$2=0,"",'[1]FK HU'!G128)</f>
        <v>0</v>
      </c>
      <c r="H133" s="54">
        <f>IF('[1]FK HU'!$E$2=0,"",'[1]FK HU'!H128)</f>
        <v>0</v>
      </c>
      <c r="I133" s="54">
        <f>IF('[1]FK HU'!$E$2=0,"",'[1]FK HU'!I128)</f>
        <v>0</v>
      </c>
      <c r="J133" s="54">
        <f>IF('[1]FK HU'!$E$2=0,"",'[1]FK HU'!J128)</f>
        <v>0</v>
      </c>
      <c r="K133" s="54">
        <f>IF('[1]FK HU'!$E$2=0,"",'[1]FK HU'!K128)</f>
        <v>0</v>
      </c>
      <c r="L133" s="54">
        <f>IF('[1]FK HU'!$E$2=0,"",'[1]FK HU'!L128)</f>
        <v>0</v>
      </c>
      <c r="M133" s="62">
        <f t="shared" si="7"/>
        <v>0</v>
      </c>
      <c r="N133" s="54">
        <f>IF('[1]FK HU'!$E$2=0,"",'[1]FK HU'!M128)</f>
        <v>0</v>
      </c>
      <c r="O133" s="54">
        <f>IF('[1]FK HU'!$E$2=0,"",'[1]FK HU'!N128)</f>
        <v>0</v>
      </c>
      <c r="P133" s="54">
        <f>IF('[1]FK HU'!$E$2=0,"",'[1]FK HU'!O128)</f>
        <v>0</v>
      </c>
      <c r="Q133" s="54">
        <f>IF('[1]FK HU'!$E$2=0,"",'[1]FK HU'!P128)</f>
        <v>0</v>
      </c>
      <c r="R133" s="62">
        <f t="shared" si="12"/>
        <v>0</v>
      </c>
      <c r="S133" s="62">
        <f t="shared" si="13"/>
        <v>0</v>
      </c>
      <c r="T133" s="47"/>
      <c r="U133" s="61">
        <f>IF('[1]FK KÖ'!$E$2=0,"",'[1]FK KÖ'!Q128)</f>
      </c>
      <c r="V133" s="61">
        <f>IF('[1]FK KÖ'!$E$2=0,"",'[1]FK KÖ'!R128)</f>
      </c>
      <c r="W133" s="61">
        <f>IF('[1]FK KÖ'!$E$2=0,"",'[1]FK KÖ'!S128)</f>
      </c>
      <c r="X133" s="47"/>
      <c r="Y133" s="88"/>
      <c r="Z133" s="88"/>
      <c r="AA133" s="47"/>
      <c r="AB133" s="47"/>
      <c r="AC133" s="47"/>
      <c r="AD133" s="88"/>
      <c r="AE133" s="47"/>
    </row>
    <row r="134" spans="1:31" ht="15">
      <c r="A134" s="111" t="s">
        <v>587</v>
      </c>
      <c r="B134" s="54">
        <f>IF(('[1]FK HU'!C129)="","",('[1]FK HU'!C129))</f>
      </c>
      <c r="C134" s="54">
        <f>IF(('[1]FK HU'!D129)="","",('[1]FK HU'!D129))</f>
      </c>
      <c r="D134" s="47"/>
      <c r="E134" s="54">
        <f>IF('[1]FK HU'!$E$2=0,"",'[1]FK HU'!E129)</f>
        <v>0</v>
      </c>
      <c r="F134" s="54">
        <f>IF('[1]FK HU'!$E$2=0,"",'[1]FK HU'!F129)</f>
        <v>0</v>
      </c>
      <c r="G134" s="54">
        <f>IF('[1]FK HU'!$E$2=0,"",'[1]FK HU'!G129)</f>
        <v>0</v>
      </c>
      <c r="H134" s="54">
        <f>IF('[1]FK HU'!$E$2=0,"",'[1]FK HU'!H129)</f>
        <v>0</v>
      </c>
      <c r="I134" s="54">
        <f>IF('[1]FK HU'!$E$2=0,"",'[1]FK HU'!I129)</f>
        <v>0</v>
      </c>
      <c r="J134" s="54">
        <f>IF('[1]FK HU'!$E$2=0,"",'[1]FK HU'!J129)</f>
        <v>0</v>
      </c>
      <c r="K134" s="54">
        <f>IF('[1]FK HU'!$E$2=0,"",'[1]FK HU'!K129)</f>
        <v>0</v>
      </c>
      <c r="L134" s="54">
        <f>IF('[1]FK HU'!$E$2=0,"",'[1]FK HU'!L129)</f>
        <v>0</v>
      </c>
      <c r="M134" s="62">
        <f t="shared" si="7"/>
        <v>0</v>
      </c>
      <c r="N134" s="54">
        <f>IF('[1]FK HU'!$E$2=0,"",'[1]FK HU'!M129)</f>
        <v>0</v>
      </c>
      <c r="O134" s="54">
        <f>IF('[1]FK HU'!$E$2=0,"",'[1]FK HU'!N129)</f>
        <v>0</v>
      </c>
      <c r="P134" s="54">
        <f>IF('[1]FK HU'!$E$2=0,"",'[1]FK HU'!O129)</f>
        <v>0</v>
      </c>
      <c r="Q134" s="54">
        <f>IF('[1]FK HU'!$E$2=0,"",'[1]FK HU'!P129)</f>
        <v>0</v>
      </c>
      <c r="R134" s="62">
        <f t="shared" si="12"/>
        <v>0</v>
      </c>
      <c r="S134" s="62">
        <f t="shared" si="13"/>
        <v>0</v>
      </c>
      <c r="T134" s="47"/>
      <c r="U134" s="61">
        <f>IF('[1]FK KÖ'!$E$2=0,"",'[1]FK KÖ'!Q129)</f>
      </c>
      <c r="V134" s="61">
        <f>IF('[1]FK KÖ'!$E$2=0,"",'[1]FK KÖ'!R129)</f>
      </c>
      <c r="W134" s="61">
        <f>IF('[1]FK KÖ'!$E$2=0,"",'[1]FK KÖ'!S129)</f>
      </c>
      <c r="X134" s="47"/>
      <c r="Y134" s="88"/>
      <c r="Z134" s="88"/>
      <c r="AA134" s="47"/>
      <c r="AB134" s="47"/>
      <c r="AC134" s="47"/>
      <c r="AD134" s="88"/>
      <c r="AE134" s="47"/>
    </row>
    <row r="135" spans="1:31" ht="15">
      <c r="A135" s="111" t="s">
        <v>588</v>
      </c>
      <c r="B135" s="54">
        <f>IF(('[1]FK HU'!C130)="","",('[1]FK HU'!C130))</f>
      </c>
      <c r="C135" s="54">
        <f>IF(('[1]FK HU'!D130)="","",('[1]FK HU'!D130))</f>
      </c>
      <c r="D135" s="47"/>
      <c r="E135" s="54">
        <f>IF('[1]FK HU'!$E$2=0,"",'[1]FK HU'!E130)</f>
        <v>0</v>
      </c>
      <c r="F135" s="54">
        <f>IF('[1]FK HU'!$E$2=0,"",'[1]FK HU'!F130)</f>
        <v>0</v>
      </c>
      <c r="G135" s="54">
        <f>IF('[1]FK HU'!$E$2=0,"",'[1]FK HU'!G130)</f>
        <v>0</v>
      </c>
      <c r="H135" s="54">
        <f>IF('[1]FK HU'!$E$2=0,"",'[1]FK HU'!H130)</f>
        <v>0</v>
      </c>
      <c r="I135" s="54">
        <f>IF('[1]FK HU'!$E$2=0,"",'[1]FK HU'!I130)</f>
        <v>0</v>
      </c>
      <c r="J135" s="54">
        <f>IF('[1]FK HU'!$E$2=0,"",'[1]FK HU'!J130)</f>
        <v>0</v>
      </c>
      <c r="K135" s="54">
        <f>IF('[1]FK HU'!$E$2=0,"",'[1]FK HU'!K130)</f>
        <v>0</v>
      </c>
      <c r="L135" s="54">
        <f>IF('[1]FK HU'!$E$2=0,"",'[1]FK HU'!L130)</f>
        <v>0</v>
      </c>
      <c r="M135" s="62">
        <f t="shared" si="7"/>
        <v>0</v>
      </c>
      <c r="N135" s="54">
        <f>IF('[1]FK HU'!$E$2=0,"",'[1]FK HU'!M130)</f>
        <v>0</v>
      </c>
      <c r="O135" s="54">
        <f>IF('[1]FK HU'!$E$2=0,"",'[1]FK HU'!N130)</f>
        <v>0</v>
      </c>
      <c r="P135" s="54">
        <f>IF('[1]FK HU'!$E$2=0,"",'[1]FK HU'!O130)</f>
        <v>0</v>
      </c>
      <c r="Q135" s="54">
        <f>IF('[1]FK HU'!$E$2=0,"",'[1]FK HU'!P130)</f>
        <v>0</v>
      </c>
      <c r="R135" s="62">
        <f t="shared" si="12"/>
        <v>0</v>
      </c>
      <c r="S135" s="62">
        <f t="shared" si="13"/>
        <v>0</v>
      </c>
      <c r="T135" s="47"/>
      <c r="U135" s="61">
        <f>IF('[1]FK KÖ'!$E$2=0,"",'[1]FK KÖ'!Q130)</f>
      </c>
      <c r="V135" s="61">
        <f>IF('[1]FK KÖ'!$E$2=0,"",'[1]FK KÖ'!R130)</f>
      </c>
      <c r="W135" s="61">
        <f>IF('[1]FK KÖ'!$E$2=0,"",'[1]FK KÖ'!S130)</f>
      </c>
      <c r="X135" s="47"/>
      <c r="Y135" s="88"/>
      <c r="Z135" s="88"/>
      <c r="AA135" s="47"/>
      <c r="AB135" s="47"/>
      <c r="AC135" s="47"/>
      <c r="AD135" s="88"/>
      <c r="AE135" s="47"/>
    </row>
    <row r="136" spans="1:31" ht="15">
      <c r="A136" s="111" t="s">
        <v>589</v>
      </c>
      <c r="B136" s="54">
        <f>IF(('[1]FK HU'!C131)="","",('[1]FK HU'!C131))</f>
      </c>
      <c r="C136" s="54">
        <f>IF(('[1]FK HU'!D131)="","",('[1]FK HU'!D131))</f>
      </c>
      <c r="D136" s="47"/>
      <c r="E136" s="54">
        <f>IF('[1]FK HU'!$E$2=0,"",'[1]FK HU'!E131)</f>
        <v>0</v>
      </c>
      <c r="F136" s="54">
        <f>IF('[1]FK HU'!$E$2=0,"",'[1]FK HU'!F131)</f>
        <v>0</v>
      </c>
      <c r="G136" s="54">
        <f>IF('[1]FK HU'!$E$2=0,"",'[1]FK HU'!G131)</f>
        <v>0</v>
      </c>
      <c r="H136" s="54">
        <f>IF('[1]FK HU'!$E$2=0,"",'[1]FK HU'!H131)</f>
        <v>0</v>
      </c>
      <c r="I136" s="54">
        <f>IF('[1]FK HU'!$E$2=0,"",'[1]FK HU'!I131)</f>
        <v>0</v>
      </c>
      <c r="J136" s="54">
        <f>IF('[1]FK HU'!$E$2=0,"",'[1]FK HU'!J131)</f>
        <v>0</v>
      </c>
      <c r="K136" s="54">
        <f>IF('[1]FK HU'!$E$2=0,"",'[1]FK HU'!K131)</f>
        <v>0</v>
      </c>
      <c r="L136" s="54">
        <f>IF('[1]FK HU'!$E$2=0,"",'[1]FK HU'!L131)</f>
        <v>0</v>
      </c>
      <c r="M136" s="62">
        <f t="shared" si="7"/>
        <v>0</v>
      </c>
      <c r="N136" s="54">
        <f>IF('[1]FK HU'!$E$2=0,"",'[1]FK HU'!M131)</f>
        <v>0</v>
      </c>
      <c r="O136" s="54">
        <f>IF('[1]FK HU'!$E$2=0,"",'[1]FK HU'!N131)</f>
        <v>0</v>
      </c>
      <c r="P136" s="54">
        <f>IF('[1]FK HU'!$E$2=0,"",'[1]FK HU'!O131)</f>
        <v>0</v>
      </c>
      <c r="Q136" s="54">
        <f>IF('[1]FK HU'!$E$2=0,"",'[1]FK HU'!P131)</f>
        <v>0</v>
      </c>
      <c r="R136" s="62">
        <f t="shared" si="12"/>
        <v>0</v>
      </c>
      <c r="S136" s="62">
        <f t="shared" si="13"/>
        <v>0</v>
      </c>
      <c r="T136" s="47"/>
      <c r="U136" s="61">
        <f>IF('[1]FK KÖ'!$E$2=0,"",'[1]FK KÖ'!Q131)</f>
      </c>
      <c r="V136" s="61">
        <f>IF('[1]FK KÖ'!$E$2=0,"",'[1]FK KÖ'!R131)</f>
      </c>
      <c r="W136" s="61">
        <f>IF('[1]FK KÖ'!$E$2=0,"",'[1]FK KÖ'!S131)</f>
      </c>
      <c r="X136" s="47"/>
      <c r="Y136" s="88"/>
      <c r="Z136" s="88"/>
      <c r="AA136" s="47"/>
      <c r="AB136" s="47"/>
      <c r="AC136" s="47"/>
      <c r="AD136" s="88"/>
      <c r="AE136" s="47"/>
    </row>
    <row r="137" spans="1:31" ht="15">
      <c r="A137" s="111" t="s">
        <v>590</v>
      </c>
      <c r="B137" s="54">
        <f>IF(('[1]FK HU'!C132)="","",('[1]FK HU'!C132))</f>
      </c>
      <c r="C137" s="54">
        <f>IF(('[1]FK HU'!D132)="","",('[1]FK HU'!D132))</f>
      </c>
      <c r="D137" s="47"/>
      <c r="E137" s="54">
        <f>IF('[1]FK HU'!$E$2=0,"",'[1]FK HU'!E132)</f>
        <v>0</v>
      </c>
      <c r="F137" s="54">
        <f>IF('[1]FK HU'!$E$2=0,"",'[1]FK HU'!F132)</f>
        <v>0</v>
      </c>
      <c r="G137" s="54">
        <f>IF('[1]FK HU'!$E$2=0,"",'[1]FK HU'!G132)</f>
        <v>0</v>
      </c>
      <c r="H137" s="54">
        <f>IF('[1]FK HU'!$E$2=0,"",'[1]FK HU'!H132)</f>
        <v>0</v>
      </c>
      <c r="I137" s="54">
        <f>IF('[1]FK HU'!$E$2=0,"",'[1]FK HU'!I132)</f>
        <v>0</v>
      </c>
      <c r="J137" s="54">
        <f>IF('[1]FK HU'!$E$2=0,"",'[1]FK HU'!J132)</f>
        <v>0</v>
      </c>
      <c r="K137" s="54">
        <f>IF('[1]FK HU'!$E$2=0,"",'[1]FK HU'!K132)</f>
        <v>0</v>
      </c>
      <c r="L137" s="54">
        <f>IF('[1]FK HU'!$E$2=0,"",'[1]FK HU'!L132)</f>
        <v>0</v>
      </c>
      <c r="M137" s="62">
        <f t="shared" si="7"/>
        <v>0</v>
      </c>
      <c r="N137" s="54">
        <f>IF('[1]FK HU'!$E$2=0,"",'[1]FK HU'!M132)</f>
        <v>0</v>
      </c>
      <c r="O137" s="54">
        <f>IF('[1]FK HU'!$E$2=0,"",'[1]FK HU'!N132)</f>
        <v>0</v>
      </c>
      <c r="P137" s="54">
        <f>IF('[1]FK HU'!$E$2=0,"",'[1]FK HU'!O132)</f>
        <v>0</v>
      </c>
      <c r="Q137" s="54">
        <f>IF('[1]FK HU'!$E$2=0,"",'[1]FK HU'!P132)</f>
        <v>0</v>
      </c>
      <c r="R137" s="62">
        <f t="shared" si="12"/>
        <v>0</v>
      </c>
      <c r="S137" s="62">
        <f t="shared" si="13"/>
        <v>0</v>
      </c>
      <c r="T137" s="47"/>
      <c r="U137" s="61">
        <f>IF('[1]FK KÖ'!$E$2=0,"",'[1]FK KÖ'!Q132)</f>
      </c>
      <c r="V137" s="61">
        <f>IF('[1]FK KÖ'!$E$2=0,"",'[1]FK KÖ'!R132)</f>
      </c>
      <c r="W137" s="61">
        <f>IF('[1]FK KÖ'!$E$2=0,"",'[1]FK KÖ'!S132)</f>
      </c>
      <c r="X137" s="47"/>
      <c r="Y137" s="88"/>
      <c r="Z137" s="88"/>
      <c r="AA137" s="47"/>
      <c r="AB137" s="47"/>
      <c r="AC137" s="47"/>
      <c r="AD137" s="88"/>
      <c r="AE137" s="47"/>
    </row>
    <row r="138" spans="1:31" ht="15">
      <c r="A138" s="111" t="s">
        <v>591</v>
      </c>
      <c r="B138" s="54">
        <f>IF(('[1]FK HU'!C133)="","",('[1]FK HU'!C133))</f>
      </c>
      <c r="C138" s="54">
        <f>IF(('[1]FK HU'!D133)="","",('[1]FK HU'!D133))</f>
      </c>
      <c r="D138" s="47"/>
      <c r="E138" s="54">
        <f>IF('[1]FK HU'!$E$2=0,"",'[1]FK HU'!E133)</f>
        <v>0</v>
      </c>
      <c r="F138" s="54">
        <f>IF('[1]FK HU'!$E$2=0,"",'[1]FK HU'!F133)</f>
        <v>0</v>
      </c>
      <c r="G138" s="54">
        <f>IF('[1]FK HU'!$E$2=0,"",'[1]FK HU'!G133)</f>
        <v>0</v>
      </c>
      <c r="H138" s="54">
        <f>IF('[1]FK HU'!$E$2=0,"",'[1]FK HU'!H133)</f>
        <v>0</v>
      </c>
      <c r="I138" s="54">
        <f>IF('[1]FK HU'!$E$2=0,"",'[1]FK HU'!I133)</f>
        <v>0</v>
      </c>
      <c r="J138" s="54">
        <f>IF('[1]FK HU'!$E$2=0,"",'[1]FK HU'!J133)</f>
        <v>0</v>
      </c>
      <c r="K138" s="54">
        <f>IF('[1]FK HU'!$E$2=0,"",'[1]FK HU'!K133)</f>
        <v>0</v>
      </c>
      <c r="L138" s="54">
        <f>IF('[1]FK HU'!$E$2=0,"",'[1]FK HU'!L133)</f>
        <v>0</v>
      </c>
      <c r="M138" s="62">
        <f t="shared" si="7"/>
        <v>0</v>
      </c>
      <c r="N138" s="54">
        <f>IF('[1]FK HU'!$E$2=0,"",'[1]FK HU'!M133)</f>
        <v>0</v>
      </c>
      <c r="O138" s="54">
        <f>IF('[1]FK HU'!$E$2=0,"",'[1]FK HU'!N133)</f>
        <v>0</v>
      </c>
      <c r="P138" s="54">
        <f>IF('[1]FK HU'!$E$2=0,"",'[1]FK HU'!O133)</f>
        <v>0</v>
      </c>
      <c r="Q138" s="54">
        <f>IF('[1]FK HU'!$E$2=0,"",'[1]FK HU'!P133)</f>
        <v>0</v>
      </c>
      <c r="R138" s="62">
        <f t="shared" si="12"/>
        <v>0</v>
      </c>
      <c r="S138" s="62">
        <f t="shared" si="13"/>
        <v>0</v>
      </c>
      <c r="T138" s="47"/>
      <c r="U138" s="61">
        <f>IF('[1]FK KÖ'!$E$2=0,"",'[1]FK KÖ'!Q133)</f>
      </c>
      <c r="V138" s="61">
        <f>IF('[1]FK KÖ'!$E$2=0,"",'[1]FK KÖ'!R133)</f>
      </c>
      <c r="W138" s="61">
        <f>IF('[1]FK KÖ'!$E$2=0,"",'[1]FK KÖ'!S133)</f>
      </c>
      <c r="X138" s="47"/>
      <c r="Y138" s="88"/>
      <c r="Z138" s="88"/>
      <c r="AA138" s="47"/>
      <c r="AB138" s="47"/>
      <c r="AC138" s="47"/>
      <c r="AD138" s="88"/>
      <c r="AE138" s="47"/>
    </row>
    <row r="139" spans="1:31" ht="15">
      <c r="A139" s="111" t="s">
        <v>592</v>
      </c>
      <c r="B139" s="54">
        <f>IF(('[1]FK HU'!C134)="","",('[1]FK HU'!C134))</f>
      </c>
      <c r="C139" s="54">
        <f>IF(('[1]FK HU'!D134)="","",('[1]FK HU'!D134))</f>
      </c>
      <c r="D139" s="47"/>
      <c r="E139" s="54">
        <f>IF('[1]FK HU'!$E$2=0,"",'[1]FK HU'!E134)</f>
        <v>0</v>
      </c>
      <c r="F139" s="54">
        <f>IF('[1]FK HU'!$E$2=0,"",'[1]FK HU'!F134)</f>
        <v>0</v>
      </c>
      <c r="G139" s="54">
        <f>IF('[1]FK HU'!$E$2=0,"",'[1]FK HU'!G134)</f>
        <v>0</v>
      </c>
      <c r="H139" s="54">
        <f>IF('[1]FK HU'!$E$2=0,"",'[1]FK HU'!H134)</f>
        <v>0</v>
      </c>
      <c r="I139" s="54">
        <f>IF('[1]FK HU'!$E$2=0,"",'[1]FK HU'!I134)</f>
        <v>0</v>
      </c>
      <c r="J139" s="54">
        <f>IF('[1]FK HU'!$E$2=0,"",'[1]FK HU'!J134)</f>
        <v>0</v>
      </c>
      <c r="K139" s="54">
        <f>IF('[1]FK HU'!$E$2=0,"",'[1]FK HU'!K134)</f>
        <v>0</v>
      </c>
      <c r="L139" s="54">
        <f>IF('[1]FK HU'!$E$2=0,"",'[1]FK HU'!L134)</f>
        <v>0</v>
      </c>
      <c r="M139" s="62">
        <f t="shared" si="7"/>
        <v>0</v>
      </c>
      <c r="N139" s="54">
        <f>IF('[1]FK HU'!$E$2=0,"",'[1]FK HU'!M134)</f>
        <v>0</v>
      </c>
      <c r="O139" s="54">
        <f>IF('[1]FK HU'!$E$2=0,"",'[1]FK HU'!N134)</f>
        <v>0</v>
      </c>
      <c r="P139" s="54">
        <f>IF('[1]FK HU'!$E$2=0,"",'[1]FK HU'!O134)</f>
        <v>0</v>
      </c>
      <c r="Q139" s="54">
        <f>IF('[1]FK HU'!$E$2=0,"",'[1]FK HU'!P134)</f>
        <v>0</v>
      </c>
      <c r="R139" s="62">
        <f t="shared" si="12"/>
        <v>0</v>
      </c>
      <c r="S139" s="62">
        <f t="shared" si="13"/>
        <v>0</v>
      </c>
      <c r="T139" s="47"/>
      <c r="U139" s="61">
        <f>IF('[1]FK KÖ'!$E$2=0,"",'[1]FK KÖ'!Q134)</f>
      </c>
      <c r="V139" s="61">
        <f>IF('[1]FK KÖ'!$E$2=0,"",'[1]FK KÖ'!R134)</f>
      </c>
      <c r="W139" s="61">
        <f>IF('[1]FK KÖ'!$E$2=0,"",'[1]FK KÖ'!S134)</f>
      </c>
      <c r="X139" s="47"/>
      <c r="Y139" s="88"/>
      <c r="Z139" s="88"/>
      <c r="AA139" s="47"/>
      <c r="AB139" s="47"/>
      <c r="AC139" s="47"/>
      <c r="AD139" s="88"/>
      <c r="AE139" s="47"/>
    </row>
    <row r="140" spans="1:31" ht="15">
      <c r="A140" s="111" t="s">
        <v>593</v>
      </c>
      <c r="B140" s="54">
        <f>IF(('[1]FK HU'!C135)="","",('[1]FK HU'!C135))</f>
      </c>
      <c r="C140" s="54">
        <f>IF(('[1]FK HU'!D135)="","",('[1]FK HU'!D135))</f>
      </c>
      <c r="D140" s="47"/>
      <c r="E140" s="54">
        <f>IF('[1]FK HU'!$E$2=0,"",'[1]FK HU'!E135)</f>
        <v>0</v>
      </c>
      <c r="F140" s="54">
        <f>IF('[1]FK HU'!$E$2=0,"",'[1]FK HU'!F135)</f>
        <v>0</v>
      </c>
      <c r="G140" s="54">
        <f>IF('[1]FK HU'!$E$2=0,"",'[1]FK HU'!G135)</f>
        <v>0</v>
      </c>
      <c r="H140" s="54">
        <f>IF('[1]FK HU'!$E$2=0,"",'[1]FK HU'!H135)</f>
        <v>0</v>
      </c>
      <c r="I140" s="54">
        <f>IF('[1]FK HU'!$E$2=0,"",'[1]FK HU'!I135)</f>
        <v>0</v>
      </c>
      <c r="J140" s="54">
        <f>IF('[1]FK HU'!$E$2=0,"",'[1]FK HU'!J135)</f>
        <v>0</v>
      </c>
      <c r="K140" s="54">
        <f>IF('[1]FK HU'!$E$2=0,"",'[1]FK HU'!K135)</f>
        <v>0</v>
      </c>
      <c r="L140" s="54">
        <f>IF('[1]FK HU'!$E$2=0,"",'[1]FK HU'!L135)</f>
        <v>0</v>
      </c>
      <c r="M140" s="62">
        <f t="shared" si="7"/>
        <v>0</v>
      </c>
      <c r="N140" s="54">
        <f>IF('[1]FK HU'!$E$2=0,"",'[1]FK HU'!M135)</f>
        <v>0</v>
      </c>
      <c r="O140" s="54">
        <f>IF('[1]FK HU'!$E$2=0,"",'[1]FK HU'!N135)</f>
        <v>0</v>
      </c>
      <c r="P140" s="54">
        <f>IF('[1]FK HU'!$E$2=0,"",'[1]FK HU'!O135)</f>
        <v>0</v>
      </c>
      <c r="Q140" s="54">
        <f>IF('[1]FK HU'!$E$2=0,"",'[1]FK HU'!P135)</f>
        <v>0</v>
      </c>
      <c r="R140" s="62">
        <f t="shared" si="12"/>
        <v>0</v>
      </c>
      <c r="S140" s="62">
        <f t="shared" si="13"/>
        <v>0</v>
      </c>
      <c r="T140" s="47"/>
      <c r="U140" s="61">
        <f>IF('[1]FK KÖ'!$E$2=0,"",'[1]FK KÖ'!Q135)</f>
      </c>
      <c r="V140" s="61">
        <f>IF('[1]FK KÖ'!$E$2=0,"",'[1]FK KÖ'!R135)</f>
      </c>
      <c r="W140" s="61">
        <f>IF('[1]FK KÖ'!$E$2=0,"",'[1]FK KÖ'!S135)</f>
      </c>
      <c r="X140" s="47"/>
      <c r="Y140" s="88"/>
      <c r="Z140" s="88"/>
      <c r="AA140" s="47"/>
      <c r="AB140" s="47"/>
      <c r="AC140" s="47"/>
      <c r="AD140" s="88"/>
      <c r="AE140" s="47"/>
    </row>
    <row r="141" spans="1:31" ht="15">
      <c r="A141" s="111" t="s">
        <v>594</v>
      </c>
      <c r="B141" s="54">
        <f>IF(('[1]FK HU'!C136)="","",('[1]FK HU'!C136))</f>
      </c>
      <c r="C141" s="54">
        <f>IF(('[1]FK HU'!D136)="","",('[1]FK HU'!D136))</f>
      </c>
      <c r="D141" s="47"/>
      <c r="E141" s="54">
        <f>IF('[1]FK HU'!$E$2=0,"",'[1]FK HU'!E136)</f>
        <v>0</v>
      </c>
      <c r="F141" s="54">
        <f>IF('[1]FK HU'!$E$2=0,"",'[1]FK HU'!F136)</f>
        <v>0</v>
      </c>
      <c r="G141" s="54">
        <f>IF('[1]FK HU'!$E$2=0,"",'[1]FK HU'!G136)</f>
        <v>0</v>
      </c>
      <c r="H141" s="54">
        <f>IF('[1]FK HU'!$E$2=0,"",'[1]FK HU'!H136)</f>
        <v>0</v>
      </c>
      <c r="I141" s="54">
        <f>IF('[1]FK HU'!$E$2=0,"",'[1]FK HU'!I136)</f>
        <v>0</v>
      </c>
      <c r="J141" s="54">
        <f>IF('[1]FK HU'!$E$2=0,"",'[1]FK HU'!J136)</f>
        <v>0</v>
      </c>
      <c r="K141" s="54">
        <f>IF('[1]FK HU'!$E$2=0,"",'[1]FK HU'!K136)</f>
        <v>0</v>
      </c>
      <c r="L141" s="54">
        <f>IF('[1]FK HU'!$E$2=0,"",'[1]FK HU'!L136)</f>
        <v>0</v>
      </c>
      <c r="M141" s="62">
        <f t="shared" si="7"/>
        <v>0</v>
      </c>
      <c r="N141" s="54">
        <f>IF('[1]FK HU'!$E$2=0,"",'[1]FK HU'!M136)</f>
        <v>0</v>
      </c>
      <c r="O141" s="54">
        <f>IF('[1]FK HU'!$E$2=0,"",'[1]FK HU'!N136)</f>
        <v>0</v>
      </c>
      <c r="P141" s="54">
        <f>IF('[1]FK HU'!$E$2=0,"",'[1]FK HU'!O136)</f>
        <v>0</v>
      </c>
      <c r="Q141" s="54">
        <f>IF('[1]FK HU'!$E$2=0,"",'[1]FK HU'!P136)</f>
        <v>0</v>
      </c>
      <c r="R141" s="62">
        <f t="shared" si="12"/>
        <v>0</v>
      </c>
      <c r="S141" s="62">
        <f t="shared" si="13"/>
        <v>0</v>
      </c>
      <c r="T141" s="47"/>
      <c r="U141" s="61">
        <f>IF('[1]FK KÖ'!$E$2=0,"",'[1]FK KÖ'!Q136)</f>
      </c>
      <c r="V141" s="61">
        <f>IF('[1]FK KÖ'!$E$2=0,"",'[1]FK KÖ'!R136)</f>
      </c>
      <c r="W141" s="61">
        <f>IF('[1]FK KÖ'!$E$2=0,"",'[1]FK KÖ'!S136)</f>
      </c>
      <c r="X141" s="47"/>
      <c r="Y141" s="88"/>
      <c r="Z141" s="88"/>
      <c r="AA141" s="47"/>
      <c r="AB141" s="47"/>
      <c r="AC141" s="47"/>
      <c r="AD141" s="88"/>
      <c r="AE141" s="47"/>
    </row>
    <row r="142" spans="1:31" ht="15">
      <c r="A142" s="111" t="s">
        <v>595</v>
      </c>
      <c r="B142" s="54">
        <f>IF(('[1]FK HU'!C137)="","",('[1]FK HU'!C137))</f>
      </c>
      <c r="C142" s="54">
        <f>IF(('[1]FK HU'!D137)="","",('[1]FK HU'!D137))</f>
      </c>
      <c r="D142" s="47"/>
      <c r="E142" s="54">
        <f>IF('[1]FK HU'!$E$2=0,"",'[1]FK HU'!E137)</f>
        <v>0</v>
      </c>
      <c r="F142" s="54">
        <f>IF('[1]FK HU'!$E$2=0,"",'[1]FK HU'!F137)</f>
        <v>0</v>
      </c>
      <c r="G142" s="54">
        <f>IF('[1]FK HU'!$E$2=0,"",'[1]FK HU'!G137)</f>
        <v>0</v>
      </c>
      <c r="H142" s="54">
        <f>IF('[1]FK HU'!$E$2=0,"",'[1]FK HU'!H137)</f>
        <v>0</v>
      </c>
      <c r="I142" s="54">
        <f>IF('[1]FK HU'!$E$2=0,"",'[1]FK HU'!I137)</f>
        <v>0</v>
      </c>
      <c r="J142" s="54">
        <f>IF('[1]FK HU'!$E$2=0,"",'[1]FK HU'!J137)</f>
        <v>0</v>
      </c>
      <c r="K142" s="54">
        <f>IF('[1]FK HU'!$E$2=0,"",'[1]FK HU'!K137)</f>
        <v>0</v>
      </c>
      <c r="L142" s="54">
        <f>IF('[1]FK HU'!$E$2=0,"",'[1]FK HU'!L137)</f>
        <v>0</v>
      </c>
      <c r="M142" s="62">
        <f t="shared" si="7"/>
        <v>0</v>
      </c>
      <c r="N142" s="54">
        <f>IF('[1]FK HU'!$E$2=0,"",'[1]FK HU'!M137)</f>
        <v>0</v>
      </c>
      <c r="O142" s="54">
        <f>IF('[1]FK HU'!$E$2=0,"",'[1]FK HU'!N137)</f>
        <v>0</v>
      </c>
      <c r="P142" s="54">
        <f>IF('[1]FK HU'!$E$2=0,"",'[1]FK HU'!O137)</f>
        <v>0</v>
      </c>
      <c r="Q142" s="54">
        <f>IF('[1]FK HU'!$E$2=0,"",'[1]FK HU'!P137)</f>
        <v>0</v>
      </c>
      <c r="R142" s="62">
        <f t="shared" si="12"/>
        <v>0</v>
      </c>
      <c r="S142" s="62">
        <f t="shared" si="13"/>
        <v>0</v>
      </c>
      <c r="T142" s="47"/>
      <c r="U142" s="61">
        <f>IF('[1]FK KÖ'!$E$2=0,"",'[1]FK KÖ'!Q137)</f>
      </c>
      <c r="V142" s="61">
        <f>IF('[1]FK KÖ'!$E$2=0,"",'[1]FK KÖ'!R137)</f>
      </c>
      <c r="W142" s="61">
        <f>IF('[1]FK KÖ'!$E$2=0,"",'[1]FK KÖ'!S137)</f>
      </c>
      <c r="X142" s="47"/>
      <c r="Y142" s="88"/>
      <c r="Z142" s="88"/>
      <c r="AA142" s="47"/>
      <c r="AB142" s="47"/>
      <c r="AC142" s="47"/>
      <c r="AD142" s="88"/>
      <c r="AE142" s="47"/>
    </row>
    <row r="143" spans="1:31" ht="15">
      <c r="A143" s="111" t="s">
        <v>596</v>
      </c>
      <c r="B143" s="54">
        <f>IF(('[1]FK HU'!C138)="","",('[1]FK HU'!C138))</f>
      </c>
      <c r="C143" s="54">
        <f>IF(('[1]FK HU'!D138)="","",('[1]FK HU'!D138))</f>
      </c>
      <c r="D143" s="47"/>
      <c r="E143" s="54">
        <f>IF('[1]FK HU'!$E$2=0,"",'[1]FK HU'!E138)</f>
        <v>0</v>
      </c>
      <c r="F143" s="54">
        <f>IF('[1]FK HU'!$E$2=0,"",'[1]FK HU'!F138)</f>
        <v>0</v>
      </c>
      <c r="G143" s="54">
        <f>IF('[1]FK HU'!$E$2=0,"",'[1]FK HU'!G138)</f>
        <v>0</v>
      </c>
      <c r="H143" s="54">
        <f>IF('[1]FK HU'!$E$2=0,"",'[1]FK HU'!H138)</f>
        <v>0</v>
      </c>
      <c r="I143" s="54">
        <f>IF('[1]FK HU'!$E$2=0,"",'[1]FK HU'!I138)</f>
        <v>0</v>
      </c>
      <c r="J143" s="54">
        <f>IF('[1]FK HU'!$E$2=0,"",'[1]FK HU'!J138)</f>
        <v>0</v>
      </c>
      <c r="K143" s="54">
        <f>IF('[1]FK HU'!$E$2=0,"",'[1]FK HU'!K138)</f>
        <v>0</v>
      </c>
      <c r="L143" s="54">
        <f>IF('[1]FK HU'!$E$2=0,"",'[1]FK HU'!L138)</f>
        <v>0</v>
      </c>
      <c r="M143" s="62">
        <f t="shared" si="7"/>
        <v>0</v>
      </c>
      <c r="N143" s="54">
        <f>IF('[1]FK HU'!$E$2=0,"",'[1]FK HU'!M138)</f>
        <v>0</v>
      </c>
      <c r="O143" s="54">
        <f>IF('[1]FK HU'!$E$2=0,"",'[1]FK HU'!N138)</f>
        <v>0</v>
      </c>
      <c r="P143" s="54">
        <f>IF('[1]FK HU'!$E$2=0,"",'[1]FK HU'!O138)</f>
        <v>0</v>
      </c>
      <c r="Q143" s="54">
        <f>IF('[1]FK HU'!$E$2=0,"",'[1]FK HU'!P138)</f>
        <v>0</v>
      </c>
      <c r="R143" s="62">
        <f t="shared" si="12"/>
        <v>0</v>
      </c>
      <c r="S143" s="62">
        <f t="shared" si="13"/>
        <v>0</v>
      </c>
      <c r="T143" s="47"/>
      <c r="U143" s="61">
        <f>IF('[1]FK KÖ'!$E$2=0,"",'[1]FK KÖ'!Q138)</f>
      </c>
      <c r="V143" s="61">
        <f>IF('[1]FK KÖ'!$E$2=0,"",'[1]FK KÖ'!R138)</f>
      </c>
      <c r="W143" s="61">
        <f>IF('[1]FK KÖ'!$E$2=0,"",'[1]FK KÖ'!S138)</f>
      </c>
      <c r="X143" s="47"/>
      <c r="Y143" s="88"/>
      <c r="Z143" s="88"/>
      <c r="AA143" s="47"/>
      <c r="AB143" s="47"/>
      <c r="AC143" s="47"/>
      <c r="AD143" s="88"/>
      <c r="AE143" s="47"/>
    </row>
    <row r="144" spans="1:31" ht="15">
      <c r="A144" s="111" t="s">
        <v>597</v>
      </c>
      <c r="B144" s="54">
        <f>IF(('[1]FK HU'!C139)="","",('[1]FK HU'!C139))</f>
      </c>
      <c r="C144" s="54">
        <f>IF(('[1]FK HU'!D139)="","",('[1]FK HU'!D139))</f>
      </c>
      <c r="D144" s="47"/>
      <c r="E144" s="54">
        <f>IF('[1]FK HU'!$E$2=0,"",'[1]FK HU'!E139)</f>
        <v>0</v>
      </c>
      <c r="F144" s="54">
        <f>IF('[1]FK HU'!$E$2=0,"",'[1]FK HU'!F139)</f>
        <v>0</v>
      </c>
      <c r="G144" s="54">
        <f>IF('[1]FK HU'!$E$2=0,"",'[1]FK HU'!G139)</f>
        <v>0</v>
      </c>
      <c r="H144" s="54">
        <f>IF('[1]FK HU'!$E$2=0,"",'[1]FK HU'!H139)</f>
        <v>0</v>
      </c>
      <c r="I144" s="54">
        <f>IF('[1]FK HU'!$E$2=0,"",'[1]FK HU'!I139)</f>
        <v>0</v>
      </c>
      <c r="J144" s="54">
        <f>IF('[1]FK HU'!$E$2=0,"",'[1]FK HU'!J139)</f>
        <v>0</v>
      </c>
      <c r="K144" s="54">
        <f>IF('[1]FK HU'!$E$2=0,"",'[1]FK HU'!K139)</f>
        <v>0</v>
      </c>
      <c r="L144" s="54">
        <f>IF('[1]FK HU'!$E$2=0,"",'[1]FK HU'!L139)</f>
        <v>0</v>
      </c>
      <c r="M144" s="62">
        <f t="shared" si="7"/>
        <v>0</v>
      </c>
      <c r="N144" s="54">
        <f>IF('[1]FK HU'!$E$2=0,"",'[1]FK HU'!M139)</f>
        <v>0</v>
      </c>
      <c r="O144" s="54">
        <f>IF('[1]FK HU'!$E$2=0,"",'[1]FK HU'!N139)</f>
        <v>0</v>
      </c>
      <c r="P144" s="54">
        <f>IF('[1]FK HU'!$E$2=0,"",'[1]FK HU'!O139)</f>
        <v>0</v>
      </c>
      <c r="Q144" s="54">
        <f>IF('[1]FK HU'!$E$2=0,"",'[1]FK HU'!P139)</f>
        <v>0</v>
      </c>
      <c r="R144" s="62">
        <f t="shared" si="12"/>
        <v>0</v>
      </c>
      <c r="S144" s="62">
        <f t="shared" si="13"/>
        <v>0</v>
      </c>
      <c r="T144" s="47"/>
      <c r="U144" s="61">
        <f>IF('[1]FK KÖ'!$E$2=0,"",'[1]FK KÖ'!Q139)</f>
      </c>
      <c r="V144" s="61">
        <f>IF('[1]FK KÖ'!$E$2=0,"",'[1]FK KÖ'!R139)</f>
      </c>
      <c r="W144" s="61">
        <f>IF('[1]FK KÖ'!$E$2=0,"",'[1]FK KÖ'!S139)</f>
      </c>
      <c r="X144" s="47"/>
      <c r="Y144" s="88"/>
      <c r="Z144" s="88"/>
      <c r="AA144" s="47"/>
      <c r="AB144" s="47"/>
      <c r="AC144" s="47"/>
      <c r="AD144" s="88"/>
      <c r="AE144" s="47"/>
    </row>
    <row r="145" spans="1:31" ht="15">
      <c r="A145" s="111" t="s">
        <v>598</v>
      </c>
      <c r="B145" s="54">
        <f>IF(('[1]FK HU'!C140)="","",('[1]FK HU'!C140))</f>
      </c>
      <c r="C145" s="54">
        <f>IF(('[1]FK HU'!D140)="","",('[1]FK HU'!D140))</f>
      </c>
      <c r="D145" s="47"/>
      <c r="E145" s="54">
        <f>IF('[1]FK HU'!$E$2=0,"",'[1]FK HU'!E140)</f>
        <v>0</v>
      </c>
      <c r="F145" s="54">
        <f>IF('[1]FK HU'!$E$2=0,"",'[1]FK HU'!F140)</f>
        <v>0</v>
      </c>
      <c r="G145" s="54">
        <f>IF('[1]FK HU'!$E$2=0,"",'[1]FK HU'!G140)</f>
        <v>0</v>
      </c>
      <c r="H145" s="54">
        <f>IF('[1]FK HU'!$E$2=0,"",'[1]FK HU'!H140)</f>
        <v>0</v>
      </c>
      <c r="I145" s="54">
        <f>IF('[1]FK HU'!$E$2=0,"",'[1]FK HU'!I140)</f>
        <v>0</v>
      </c>
      <c r="J145" s="54">
        <f>IF('[1]FK HU'!$E$2=0,"",'[1]FK HU'!J140)</f>
        <v>0</v>
      </c>
      <c r="K145" s="54">
        <f>IF('[1]FK HU'!$E$2=0,"",'[1]FK HU'!K140)</f>
        <v>0</v>
      </c>
      <c r="L145" s="54">
        <f>IF('[1]FK HU'!$E$2=0,"",'[1]FK HU'!L140)</f>
        <v>0</v>
      </c>
      <c r="M145" s="62">
        <f t="shared" si="7"/>
        <v>0</v>
      </c>
      <c r="N145" s="54">
        <f>IF('[1]FK HU'!$E$2=0,"",'[1]FK HU'!M140)</f>
        <v>0</v>
      </c>
      <c r="O145" s="54">
        <f>IF('[1]FK HU'!$E$2=0,"",'[1]FK HU'!N140)</f>
        <v>0</v>
      </c>
      <c r="P145" s="54">
        <f>IF('[1]FK HU'!$E$2=0,"",'[1]FK HU'!O140)</f>
        <v>0</v>
      </c>
      <c r="Q145" s="54">
        <f>IF('[1]FK HU'!$E$2=0,"",'[1]FK HU'!P140)</f>
        <v>0</v>
      </c>
      <c r="R145" s="62">
        <f>SUM(N145:P145)</f>
        <v>0</v>
      </c>
      <c r="S145" s="62">
        <f>SUM(R145,M145)</f>
        <v>0</v>
      </c>
      <c r="T145" s="47"/>
      <c r="U145" s="61">
        <f>IF('[1]FK KÖ'!$E$2=0,"",'[1]FK KÖ'!Q140)</f>
      </c>
      <c r="V145" s="61">
        <f>IF('[1]FK KÖ'!$E$2=0,"",'[1]FK KÖ'!R140)</f>
      </c>
      <c r="W145" s="61">
        <f>IF('[1]FK KÖ'!$E$2=0,"",'[1]FK KÖ'!S140)</f>
      </c>
      <c r="X145" s="47"/>
      <c r="Y145" s="88"/>
      <c r="Z145" s="88"/>
      <c r="AA145" s="47"/>
      <c r="AB145" s="47"/>
      <c r="AC145" s="47"/>
      <c r="AD145" s="88"/>
      <c r="AE145" s="47"/>
    </row>
    <row r="146" spans="1:31" ht="15">
      <c r="A146" s="111" t="s">
        <v>599</v>
      </c>
      <c r="B146" s="54">
        <f>IF(('[1]FK HU'!C141)="","",('[1]FK HU'!C141))</f>
      </c>
      <c r="C146" s="54">
        <f>IF(('[1]FK HU'!D141)="","",('[1]FK HU'!D141))</f>
      </c>
      <c r="D146" s="47"/>
      <c r="E146" s="54">
        <f>IF('[1]FK HU'!$E$2=0,"",'[1]FK HU'!E141)</f>
        <v>0</v>
      </c>
      <c r="F146" s="54">
        <f>IF('[1]FK HU'!$E$2=0,"",'[1]FK HU'!F141)</f>
        <v>0</v>
      </c>
      <c r="G146" s="54">
        <f>IF('[1]FK HU'!$E$2=0,"",'[1]FK HU'!G141)</f>
        <v>0</v>
      </c>
      <c r="H146" s="54">
        <f>IF('[1]FK HU'!$E$2=0,"",'[1]FK HU'!H141)</f>
        <v>0</v>
      </c>
      <c r="I146" s="54">
        <f>IF('[1]FK HU'!$E$2=0,"",'[1]FK HU'!I141)</f>
        <v>0</v>
      </c>
      <c r="J146" s="54">
        <f>IF('[1]FK HU'!$E$2=0,"",'[1]FK HU'!J141)</f>
        <v>0</v>
      </c>
      <c r="K146" s="54">
        <f>IF('[1]FK HU'!$E$2=0,"",'[1]FK HU'!K141)</f>
        <v>0</v>
      </c>
      <c r="L146" s="54">
        <f>IF('[1]FK HU'!$E$2=0,"",'[1]FK HU'!L141)</f>
        <v>0</v>
      </c>
      <c r="M146" s="62">
        <f t="shared" si="7"/>
        <v>0</v>
      </c>
      <c r="N146" s="54">
        <f>IF('[1]FK HU'!$E$2=0,"",'[1]FK HU'!M141)</f>
        <v>0</v>
      </c>
      <c r="O146" s="54">
        <f>IF('[1]FK HU'!$E$2=0,"",'[1]FK HU'!N141)</f>
        <v>0</v>
      </c>
      <c r="P146" s="54">
        <f>IF('[1]FK HU'!$E$2=0,"",'[1]FK HU'!O141)</f>
        <v>0</v>
      </c>
      <c r="Q146" s="54">
        <f>IF('[1]FK HU'!$E$2=0,"",'[1]FK HU'!P141)</f>
        <v>0</v>
      </c>
      <c r="R146" s="62">
        <f>SUM(N146:P146)</f>
        <v>0</v>
      </c>
      <c r="S146" s="62">
        <f>SUM(R146,M146)</f>
        <v>0</v>
      </c>
      <c r="T146" s="47"/>
      <c r="U146" s="61">
        <f>IF('[1]FK KÖ'!$E$2=0,"",'[1]FK KÖ'!Q141)</f>
      </c>
      <c r="V146" s="61">
        <f>IF('[1]FK KÖ'!$E$2=0,"",'[1]FK KÖ'!R141)</f>
      </c>
      <c r="W146" s="61">
        <f>IF('[1]FK KÖ'!$E$2=0,"",'[1]FK KÖ'!S141)</f>
      </c>
      <c r="X146" s="47"/>
      <c r="Y146" s="88"/>
      <c r="Z146" s="88"/>
      <c r="AA146" s="47"/>
      <c r="AB146" s="47"/>
      <c r="AC146" s="47"/>
      <c r="AD146" s="88"/>
      <c r="AE146" s="47"/>
    </row>
    <row r="147" spans="1:31" ht="15">
      <c r="A147" s="111" t="s">
        <v>600</v>
      </c>
      <c r="B147" s="54">
        <f>IF(('[1]FK HU'!C142)="","",('[1]FK HU'!C142))</f>
      </c>
      <c r="C147" s="54">
        <f>IF(('[1]FK HU'!D142)="","",('[1]FK HU'!D142))</f>
      </c>
      <c r="D147" s="47"/>
      <c r="E147" s="54">
        <f>IF('[1]FK HU'!$E$2=0,"",'[1]FK HU'!E142)</f>
        <v>0</v>
      </c>
      <c r="F147" s="54">
        <f>IF('[1]FK HU'!$E$2=0,"",'[1]FK HU'!F142)</f>
        <v>0</v>
      </c>
      <c r="G147" s="54">
        <f>IF('[1]FK HU'!$E$2=0,"",'[1]FK HU'!G142)</f>
        <v>0</v>
      </c>
      <c r="H147" s="54">
        <f>IF('[1]FK HU'!$E$2=0,"",'[1]FK HU'!H142)</f>
        <v>0</v>
      </c>
      <c r="I147" s="54">
        <f>IF('[1]FK HU'!$E$2=0,"",'[1]FK HU'!I142)</f>
        <v>0</v>
      </c>
      <c r="J147" s="54">
        <f>IF('[1]FK HU'!$E$2=0,"",'[1]FK HU'!J142)</f>
        <v>0</v>
      </c>
      <c r="K147" s="54">
        <f>IF('[1]FK HU'!$E$2=0,"",'[1]FK HU'!K142)</f>
        <v>0</v>
      </c>
      <c r="L147" s="54">
        <f>IF('[1]FK HU'!$E$2=0,"",'[1]FK HU'!L142)</f>
        <v>0</v>
      </c>
      <c r="M147" s="62">
        <f t="shared" si="7"/>
        <v>0</v>
      </c>
      <c r="N147" s="54">
        <f>IF('[1]FK HU'!$E$2=0,"",'[1]FK HU'!M142)</f>
        <v>0</v>
      </c>
      <c r="O147" s="54">
        <f>IF('[1]FK HU'!$E$2=0,"",'[1]FK HU'!N142)</f>
        <v>0</v>
      </c>
      <c r="P147" s="54">
        <f>IF('[1]FK HU'!$E$2=0,"",'[1]FK HU'!O142)</f>
        <v>0</v>
      </c>
      <c r="Q147" s="54">
        <f>IF('[1]FK HU'!$E$2=0,"",'[1]FK HU'!P142)</f>
        <v>0</v>
      </c>
      <c r="R147" s="62">
        <f>SUM(N147:P147)</f>
        <v>0</v>
      </c>
      <c r="S147" s="62">
        <f>SUM(R147,M147)</f>
        <v>0</v>
      </c>
      <c r="T147" s="47"/>
      <c r="U147" s="61">
        <f>IF('[1]FK KÖ'!$E$2=0,"",'[1]FK KÖ'!Q142)</f>
      </c>
      <c r="V147" s="61">
        <f>IF('[1]FK KÖ'!$E$2=0,"",'[1]FK KÖ'!R142)</f>
      </c>
      <c r="W147" s="61">
        <f>IF('[1]FK KÖ'!$E$2=0,"",'[1]FK KÖ'!S142)</f>
      </c>
      <c r="X147" s="47"/>
      <c r="Y147" s="88"/>
      <c r="Z147" s="88"/>
      <c r="AA147" s="47"/>
      <c r="AB147" s="47"/>
      <c r="AC147" s="47"/>
      <c r="AD147" s="88"/>
      <c r="AE147" s="47"/>
    </row>
    <row r="148" spans="1:31" ht="15">
      <c r="A148" s="111" t="s">
        <v>601</v>
      </c>
      <c r="B148" s="54">
        <f>IF(('[1]FK HU'!C143)="","",('[1]FK HU'!C143))</f>
      </c>
      <c r="C148" s="54">
        <f>IF(('[1]FK HU'!D143)="","",('[1]FK HU'!D143))</f>
      </c>
      <c r="D148" s="47"/>
      <c r="E148" s="54">
        <f>IF('[1]FK HU'!$E$2=0,"",'[1]FK HU'!E143)</f>
        <v>0</v>
      </c>
      <c r="F148" s="54">
        <f>IF('[1]FK HU'!$E$2=0,"",'[1]FK HU'!F143)</f>
        <v>0</v>
      </c>
      <c r="G148" s="54">
        <f>IF('[1]FK HU'!$E$2=0,"",'[1]FK HU'!G143)</f>
        <v>0</v>
      </c>
      <c r="H148" s="54">
        <f>IF('[1]FK HU'!$E$2=0,"",'[1]FK HU'!H143)</f>
        <v>0</v>
      </c>
      <c r="I148" s="54">
        <f>IF('[1]FK HU'!$E$2=0,"",'[1]FK HU'!I143)</f>
        <v>0</v>
      </c>
      <c r="J148" s="54">
        <f>IF('[1]FK HU'!$E$2=0,"",'[1]FK HU'!J143)</f>
        <v>0</v>
      </c>
      <c r="K148" s="54">
        <f>IF('[1]FK HU'!$E$2=0,"",'[1]FK HU'!K143)</f>
        <v>0</v>
      </c>
      <c r="L148" s="54">
        <f>IF('[1]FK HU'!$E$2=0,"",'[1]FK HU'!L143)</f>
        <v>0</v>
      </c>
      <c r="M148" s="62">
        <f t="shared" si="7"/>
        <v>0</v>
      </c>
      <c r="N148" s="54">
        <f>IF('[1]FK HU'!$E$2=0,"",'[1]FK HU'!M143)</f>
        <v>0</v>
      </c>
      <c r="O148" s="54">
        <f>IF('[1]FK HU'!$E$2=0,"",'[1]FK HU'!N143)</f>
        <v>0</v>
      </c>
      <c r="P148" s="54">
        <f>IF('[1]FK HU'!$E$2=0,"",'[1]FK HU'!O143)</f>
        <v>0</v>
      </c>
      <c r="Q148" s="54">
        <f>IF('[1]FK HU'!$E$2=0,"",'[1]FK HU'!P143)</f>
        <v>0</v>
      </c>
      <c r="R148" s="62">
        <f>SUM(N148:P148)</f>
        <v>0</v>
      </c>
      <c r="S148" s="62">
        <f>SUM(R148,M148)</f>
        <v>0</v>
      </c>
      <c r="T148" s="47"/>
      <c r="U148" s="61">
        <f>IF('[1]FK KÖ'!$E$2=0,"",'[1]FK KÖ'!Q143)</f>
      </c>
      <c r="V148" s="61">
        <f>IF('[1]FK KÖ'!$E$2=0,"",'[1]FK KÖ'!R143)</f>
      </c>
      <c r="W148" s="61">
        <f>IF('[1]FK KÖ'!$E$2=0,"",'[1]FK KÖ'!S143)</f>
      </c>
      <c r="X148" s="47"/>
      <c r="Y148" s="88"/>
      <c r="Z148" s="88"/>
      <c r="AA148" s="47"/>
      <c r="AB148" s="47"/>
      <c r="AC148" s="47"/>
      <c r="AD148" s="88"/>
      <c r="AE148" s="47"/>
    </row>
    <row r="149" spans="1:31" ht="15">
      <c r="A149" s="111" t="s">
        <v>602</v>
      </c>
      <c r="B149" s="54">
        <f>IF(('[1]FK HU'!C144)="","",('[1]FK HU'!C144))</f>
      </c>
      <c r="C149" s="54">
        <f>IF(('[1]FK HU'!D144)="","",('[1]FK HU'!D144))</f>
      </c>
      <c r="D149" s="47"/>
      <c r="E149" s="54">
        <f>IF('[1]FK HU'!$E$2=0,"",'[1]FK HU'!E144)</f>
        <v>0</v>
      </c>
      <c r="F149" s="54">
        <f>IF('[1]FK HU'!$E$2=0,"",'[1]FK HU'!F144)</f>
        <v>0</v>
      </c>
      <c r="G149" s="54">
        <f>IF('[1]FK HU'!$E$2=0,"",'[1]FK HU'!G144)</f>
        <v>0</v>
      </c>
      <c r="H149" s="54">
        <f>IF('[1]FK HU'!$E$2=0,"",'[1]FK HU'!H144)</f>
        <v>0</v>
      </c>
      <c r="I149" s="54">
        <f>IF('[1]FK HU'!$E$2=0,"",'[1]FK HU'!I144)</f>
        <v>0</v>
      </c>
      <c r="J149" s="54">
        <f>IF('[1]FK HU'!$E$2=0,"",'[1]FK HU'!J144)</f>
        <v>0</v>
      </c>
      <c r="K149" s="54">
        <f>IF('[1]FK HU'!$E$2=0,"",'[1]FK HU'!K144)</f>
        <v>0</v>
      </c>
      <c r="L149" s="54">
        <f>IF('[1]FK HU'!$E$2=0,"",'[1]FK HU'!L144)</f>
        <v>0</v>
      </c>
      <c r="M149" s="62">
        <f t="shared" si="7"/>
        <v>0</v>
      </c>
      <c r="N149" s="54">
        <f>IF('[1]FK HU'!$E$2=0,"",'[1]FK HU'!M144)</f>
        <v>0</v>
      </c>
      <c r="O149" s="54">
        <f>IF('[1]FK HU'!$E$2=0,"",'[1]FK HU'!N144)</f>
        <v>0</v>
      </c>
      <c r="P149" s="54">
        <f>IF('[1]FK HU'!$E$2=0,"",'[1]FK HU'!O144)</f>
        <v>0</v>
      </c>
      <c r="Q149" s="54">
        <f>IF('[1]FK HU'!$E$2=0,"",'[1]FK HU'!P144)</f>
        <v>0</v>
      </c>
      <c r="R149" s="62">
        <f>SUM(N149:P149)</f>
        <v>0</v>
      </c>
      <c r="S149" s="62">
        <f>SUM(R149,M149)</f>
        <v>0</v>
      </c>
      <c r="T149" s="47"/>
      <c r="U149" s="61">
        <f>IF('[1]FK KÖ'!$E$2=0,"",'[1]FK KÖ'!Q144)</f>
      </c>
      <c r="V149" s="61">
        <f>IF('[1]FK KÖ'!$E$2=0,"",'[1]FK KÖ'!R144)</f>
      </c>
      <c r="W149" s="61">
        <f>IF('[1]FK KÖ'!$E$2=0,"",'[1]FK KÖ'!S144)</f>
      </c>
      <c r="X149" s="47"/>
      <c r="Y149" s="88"/>
      <c r="Z149" s="88"/>
      <c r="AA149" s="47"/>
      <c r="AB149" s="47"/>
      <c r="AC149" s="47"/>
      <c r="AD149" s="88"/>
      <c r="AE149" s="47"/>
    </row>
    <row r="150" spans="1:31" s="46" customFormat="1" ht="15">
      <c r="A150" s="58"/>
      <c r="B150" s="96"/>
      <c r="C150" s="97" t="s">
        <v>355</v>
      </c>
      <c r="D150" s="90"/>
      <c r="E150" s="62">
        <f>SUM(E95:E149)</f>
        <v>396336411</v>
      </c>
      <c r="F150" s="62">
        <f aca="true" t="shared" si="14" ref="F150:L150">SUM(F95:F149)</f>
        <v>65050007</v>
      </c>
      <c r="G150" s="62">
        <f t="shared" si="14"/>
        <v>245169336</v>
      </c>
      <c r="H150" s="62">
        <f t="shared" si="14"/>
        <v>0</v>
      </c>
      <c r="I150" s="62">
        <f t="shared" si="14"/>
        <v>0</v>
      </c>
      <c r="J150" s="62">
        <f t="shared" si="14"/>
        <v>500000</v>
      </c>
      <c r="K150" s="62">
        <f t="shared" si="14"/>
        <v>1500000</v>
      </c>
      <c r="L150" s="62">
        <f t="shared" si="14"/>
        <v>0</v>
      </c>
      <c r="M150" s="62">
        <f aca="true" t="shared" si="15" ref="M150:S150">SUM(M95:M149)</f>
        <v>708555754</v>
      </c>
      <c r="N150" s="62">
        <f t="shared" si="15"/>
        <v>0</v>
      </c>
      <c r="O150" s="62">
        <f t="shared" si="15"/>
        <v>0</v>
      </c>
      <c r="P150" s="62">
        <f t="shared" si="15"/>
        <v>0</v>
      </c>
      <c r="Q150" s="62">
        <f t="shared" si="15"/>
        <v>0</v>
      </c>
      <c r="R150" s="62">
        <f t="shared" si="15"/>
        <v>0</v>
      </c>
      <c r="S150" s="62">
        <f t="shared" si="15"/>
        <v>708555754</v>
      </c>
      <c r="T150" s="119"/>
      <c r="U150" s="62">
        <f>SUM(U95:U149)</f>
        <v>0</v>
      </c>
      <c r="V150" s="62">
        <f>SUM(V95:V149)</f>
        <v>331185422</v>
      </c>
      <c r="W150" s="62">
        <f>SUM(W95:W149)</f>
        <v>377370332</v>
      </c>
      <c r="X150" s="91"/>
      <c r="Y150" s="88">
        <f>SUM(U150:X150)</f>
        <v>708555754</v>
      </c>
      <c r="Z150" s="91"/>
      <c r="AA150" s="90"/>
      <c r="AB150" s="90"/>
      <c r="AC150" s="90"/>
      <c r="AD150" s="90"/>
      <c r="AE150" s="90"/>
    </row>
    <row r="151" spans="5:31" ht="15">
      <c r="E151" s="47"/>
      <c r="F151" s="47"/>
      <c r="G151" s="47"/>
      <c r="H151" s="47"/>
      <c r="I151" s="47"/>
      <c r="J151" s="47"/>
      <c r="K151" s="47"/>
      <c r="L151" s="47"/>
      <c r="M151" s="119" t="s">
        <v>606</v>
      </c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</row>
    <row r="152" spans="5:31" ht="15"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</row>
    <row r="153" spans="5:31" ht="15"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</row>
    <row r="154" spans="3:31" ht="15">
      <c r="C154" s="43" t="s">
        <v>535</v>
      </c>
      <c r="E154" s="88">
        <f>'Címrendes összevont kiadások'!Q8</f>
        <v>396336411</v>
      </c>
      <c r="F154" s="88">
        <f>'Címrendes összevont kiadások'!Q9</f>
        <v>65050007</v>
      </c>
      <c r="G154" s="88">
        <f>'Címrendes összevont kiadások'!Q10</f>
        <v>245169336</v>
      </c>
      <c r="H154" s="88">
        <f>'Címrendes összevont kiadások'!Q12</f>
        <v>0</v>
      </c>
      <c r="I154" s="88">
        <f>'Címrendes összevont kiadások'!Q13</f>
        <v>0</v>
      </c>
      <c r="J154" s="88">
        <f>'Címrendes összevont kiadások'!Q35</f>
        <v>500000</v>
      </c>
      <c r="K154" s="88">
        <f>'Címrendes összevont kiadások'!Q36</f>
        <v>1500000</v>
      </c>
      <c r="L154" s="88">
        <f>'Címrendes összevont kiadások'!Q37</f>
        <v>0</v>
      </c>
      <c r="M154" s="88">
        <f>'Címrendes összevont kiadások'!Q50</f>
        <v>708555754</v>
      </c>
      <c r="N154" s="88">
        <f>'Címrendes összevont kiadások'!Q78</f>
        <v>0</v>
      </c>
      <c r="O154" s="88">
        <f>'Címrendes összevont kiadások'!Q79</f>
        <v>0</v>
      </c>
      <c r="P154" s="88">
        <f>'Címrendes összevont kiadások'!Q80</f>
        <v>0</v>
      </c>
      <c r="Q154" s="88">
        <f>'Címrendes összevont kiadások'!Q81</f>
        <v>0</v>
      </c>
      <c r="R154" s="88">
        <f>'Címrendes összevont kiadások'!Q83</f>
        <v>0</v>
      </c>
      <c r="S154" s="88">
        <f>'Címrendes összevont kiadások'!Q85</f>
        <v>708555754</v>
      </c>
      <c r="T154" s="47"/>
      <c r="U154" s="88">
        <f>'Címrendes összevont kiadások'!S85</f>
        <v>0</v>
      </c>
      <c r="V154" s="88">
        <f>'Címrendes összevont kiadások'!T85</f>
        <v>331185422</v>
      </c>
      <c r="W154" s="88">
        <f>'Címrendes összevont kiadások'!U85</f>
        <v>377370332</v>
      </c>
      <c r="X154" s="47"/>
      <c r="Y154" s="88"/>
      <c r="Z154" s="47"/>
      <c r="AA154" s="47"/>
      <c r="AB154" s="47"/>
      <c r="AC154" s="47"/>
      <c r="AD154" s="47"/>
      <c r="AE154" s="47"/>
    </row>
    <row r="155" spans="5:31" ht="15">
      <c r="E155" s="88">
        <f>E150-E154</f>
        <v>0</v>
      </c>
      <c r="F155" s="88">
        <f aca="true" t="shared" si="16" ref="F155:W155">F150-F154</f>
        <v>0</v>
      </c>
      <c r="G155" s="88">
        <f t="shared" si="16"/>
        <v>0</v>
      </c>
      <c r="H155" s="88">
        <f t="shared" si="16"/>
        <v>0</v>
      </c>
      <c r="I155" s="88">
        <f t="shared" si="16"/>
        <v>0</v>
      </c>
      <c r="J155" s="88">
        <f t="shared" si="16"/>
        <v>0</v>
      </c>
      <c r="K155" s="88">
        <f t="shared" si="16"/>
        <v>0</v>
      </c>
      <c r="L155" s="88">
        <f t="shared" si="16"/>
        <v>0</v>
      </c>
      <c r="M155" s="88">
        <f t="shared" si="16"/>
        <v>0</v>
      </c>
      <c r="N155" s="88">
        <f t="shared" si="16"/>
        <v>0</v>
      </c>
      <c r="O155" s="88">
        <f t="shared" si="16"/>
        <v>0</v>
      </c>
      <c r="P155" s="88">
        <f t="shared" si="16"/>
        <v>0</v>
      </c>
      <c r="Q155" s="88">
        <f t="shared" si="16"/>
        <v>0</v>
      </c>
      <c r="R155" s="88">
        <f t="shared" si="16"/>
        <v>0</v>
      </c>
      <c r="S155" s="88">
        <f t="shared" si="16"/>
        <v>0</v>
      </c>
      <c r="T155" s="88"/>
      <c r="U155" s="88">
        <f t="shared" si="16"/>
        <v>0</v>
      </c>
      <c r="V155" s="88">
        <f t="shared" si="16"/>
        <v>0</v>
      </c>
      <c r="W155" s="88">
        <f t="shared" si="16"/>
        <v>0</v>
      </c>
      <c r="X155" s="47"/>
      <c r="Y155" s="88">
        <f>SUM(E155:X155)</f>
        <v>0</v>
      </c>
      <c r="Z155" s="47"/>
      <c r="AA155" s="47"/>
      <c r="AB155" s="47"/>
      <c r="AC155" s="47"/>
      <c r="AD155" s="47"/>
      <c r="AE155" s="47"/>
    </row>
    <row r="156" spans="5:31" ht="15"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</row>
    <row r="157" spans="5:31" ht="15"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</row>
    <row r="158" spans="5:31" ht="15"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</row>
    <row r="159" spans="5:31" ht="15"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</row>
    <row r="160" spans="5:31" ht="15"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</row>
    <row r="161" spans="5:31" s="43" customFormat="1" ht="15"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</row>
    <row r="162" spans="5:31" s="43" customFormat="1" ht="15"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</row>
    <row r="163" spans="5:31" s="43" customFormat="1" ht="15"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</row>
    <row r="164" spans="5:31" s="43" customFormat="1" ht="15"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</row>
    <row r="165" spans="5:31" s="43" customFormat="1" ht="15"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</row>
  </sheetData>
  <sheetProtection/>
  <mergeCells count="14">
    <mergeCell ref="A92:A93"/>
    <mergeCell ref="C1:E1"/>
    <mergeCell ref="A5:A6"/>
    <mergeCell ref="B5:C5"/>
    <mergeCell ref="E5:M5"/>
    <mergeCell ref="N5:R5"/>
    <mergeCell ref="S5:S6"/>
    <mergeCell ref="B92:C92"/>
    <mergeCell ref="E92:M92"/>
    <mergeCell ref="N92:R92"/>
    <mergeCell ref="S92:S93"/>
    <mergeCell ref="U92:W92"/>
    <mergeCell ref="U5:W5"/>
    <mergeCell ref="C88:E88"/>
  </mergeCells>
  <conditionalFormatting sqref="U97:W149">
    <cfRule type="cellIs" priority="15" dxfId="19" operator="equal" stopIfTrue="1">
      <formula>0</formula>
    </cfRule>
  </conditionalFormatting>
  <conditionalFormatting sqref="U97:W149">
    <cfRule type="cellIs" priority="14" dxfId="19" operator="equal" stopIfTrue="1">
      <formula>0</formula>
    </cfRule>
  </conditionalFormatting>
  <conditionalFormatting sqref="U97:W149">
    <cfRule type="cellIs" priority="13" dxfId="19" operator="equal" stopIfTrue="1">
      <formula>0</formula>
    </cfRule>
  </conditionalFormatting>
  <conditionalFormatting sqref="U97:W149">
    <cfRule type="cellIs" priority="12" dxfId="19" operator="equal" stopIfTrue="1">
      <formula>0</formula>
    </cfRule>
  </conditionalFormatting>
  <conditionalFormatting sqref="U97:W149">
    <cfRule type="cellIs" priority="5" dxfId="19" operator="equal" stopIfTrue="1">
      <formula>0</formula>
    </cfRule>
  </conditionalFormatting>
  <conditionalFormatting sqref="U97:W149">
    <cfRule type="cellIs" priority="4" dxfId="19" operator="equal" stopIfTrue="1">
      <formula>0</formula>
    </cfRule>
  </conditionalFormatting>
  <conditionalFormatting sqref="U97:W149">
    <cfRule type="cellIs" priority="2" dxfId="19" operator="equal" stopIfTrue="1">
      <formula>0</formula>
    </cfRule>
  </conditionalFormatting>
  <conditionalFormatting sqref="U97:W149">
    <cfRule type="cellIs" priority="1" dxfId="19" operator="equal" stopIfTrue="1">
      <formula>0</formula>
    </cfRule>
  </conditionalFormatting>
  <printOptions verticalCentered="1"/>
  <pageMargins left="1.0236220472440944" right="0.7086614173228347" top="0.35433070866141736" bottom="0.35433070866141736" header="0.31496062992125984" footer="0.31496062992125984"/>
  <pageSetup horizontalDpi="600" verticalDpi="600" orientation="landscape" paperSize="8" scale="59" r:id="rId1"/>
  <rowBreaks count="1" manualBreakCount="1">
    <brk id="8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Szvitán Zoltán</dc:creator>
  <cp:keywords/>
  <dc:description/>
  <cp:lastModifiedBy>Csipke Józsefné Piroska</cp:lastModifiedBy>
  <cp:lastPrinted>2021-03-25T06:44:03Z</cp:lastPrinted>
  <dcterms:created xsi:type="dcterms:W3CDTF">2015-01-12T14:10:32Z</dcterms:created>
  <dcterms:modified xsi:type="dcterms:W3CDTF">2021-03-25T06:44:07Z</dcterms:modified>
  <cp:category/>
  <cp:version/>
  <cp:contentType/>
  <cp:contentStatus/>
</cp:coreProperties>
</file>